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usia\Golf\"/>
    </mc:Choice>
  </mc:AlternateContent>
  <bookViews>
    <workbookView xWindow="0" yWindow="0" windowWidth="19200" windowHeight="7190"/>
  </bookViews>
  <sheets>
    <sheet name="Tau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4" i="1" l="1"/>
  <c r="J144" i="1"/>
  <c r="L144" i="1" s="1"/>
  <c r="B144" i="1"/>
  <c r="L143" i="1"/>
  <c r="L142" i="1"/>
  <c r="L141" i="1"/>
  <c r="L140" i="1"/>
  <c r="M138" i="1"/>
  <c r="J138" i="1"/>
  <c r="L138" i="1" s="1"/>
  <c r="B138" i="1"/>
  <c r="L137" i="1"/>
  <c r="L136" i="1"/>
  <c r="L135" i="1"/>
  <c r="L134" i="1"/>
  <c r="L133" i="1"/>
  <c r="M131" i="1"/>
  <c r="J131" i="1"/>
  <c r="L131" i="1" s="1"/>
  <c r="B131" i="1"/>
  <c r="L130" i="1"/>
  <c r="L129" i="1"/>
  <c r="L128" i="1"/>
  <c r="L127" i="1"/>
  <c r="L125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Z123" i="1" s="1"/>
  <c r="M123" i="1"/>
  <c r="L123" i="1"/>
  <c r="J123" i="1"/>
  <c r="B123" i="1"/>
  <c r="AZ122" i="1"/>
  <c r="AC122" i="1"/>
  <c r="AD122" i="1" s="1"/>
  <c r="L122" i="1"/>
  <c r="AZ121" i="1"/>
  <c r="AD121" i="1"/>
  <c r="AC121" i="1"/>
  <c r="L121" i="1"/>
  <c r="AZ120" i="1"/>
  <c r="AC120" i="1"/>
  <c r="AD120" i="1" s="1"/>
  <c r="L120" i="1"/>
  <c r="AZ119" i="1"/>
  <c r="AD119" i="1"/>
  <c r="AC119" i="1"/>
  <c r="L119" i="1"/>
  <c r="AZ118" i="1"/>
  <c r="AC118" i="1"/>
  <c r="AD118" i="1" s="1"/>
  <c r="L118" i="1"/>
  <c r="AZ117" i="1"/>
  <c r="AD117" i="1"/>
  <c r="AC117" i="1"/>
  <c r="L117" i="1"/>
  <c r="AZ116" i="1"/>
  <c r="AC116" i="1"/>
  <c r="AD116" i="1" s="1"/>
  <c r="L116" i="1"/>
  <c r="AZ115" i="1"/>
  <c r="AD115" i="1"/>
  <c r="AC115" i="1"/>
  <c r="L115" i="1"/>
  <c r="AZ114" i="1"/>
  <c r="AC114" i="1"/>
  <c r="AD114" i="1" s="1"/>
  <c r="L114" i="1"/>
  <c r="AZ113" i="1"/>
  <c r="AD113" i="1"/>
  <c r="AC113" i="1"/>
  <c r="L113" i="1"/>
  <c r="AZ112" i="1"/>
  <c r="AC112" i="1"/>
  <c r="AD112" i="1" s="1"/>
  <c r="L112" i="1"/>
  <c r="AZ111" i="1"/>
  <c r="AD111" i="1"/>
  <c r="AC111" i="1"/>
  <c r="L111" i="1"/>
  <c r="AZ110" i="1"/>
  <c r="AC110" i="1"/>
  <c r="AD110" i="1" s="1"/>
  <c r="L110" i="1"/>
  <c r="AZ109" i="1"/>
  <c r="AD109" i="1"/>
  <c r="AC109" i="1"/>
  <c r="L109" i="1"/>
  <c r="AZ108" i="1"/>
  <c r="AC108" i="1"/>
  <c r="AC123" i="1" s="1"/>
  <c r="AD123" i="1" s="1"/>
  <c r="L108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M106" i="1"/>
  <c r="J106" i="1"/>
  <c r="B106" i="1"/>
  <c r="AZ105" i="1"/>
  <c r="AC105" i="1"/>
  <c r="AD105" i="1" s="1"/>
  <c r="L105" i="1"/>
  <c r="AZ104" i="1"/>
  <c r="AD104" i="1"/>
  <c r="AC104" i="1"/>
  <c r="L104" i="1"/>
  <c r="AZ103" i="1"/>
  <c r="AC103" i="1"/>
  <c r="AD103" i="1" s="1"/>
  <c r="L103" i="1"/>
  <c r="AZ102" i="1"/>
  <c r="AD102" i="1"/>
  <c r="AC102" i="1"/>
  <c r="L102" i="1"/>
  <c r="AZ101" i="1"/>
  <c r="AC101" i="1"/>
  <c r="AD101" i="1" s="1"/>
  <c r="L101" i="1"/>
  <c r="AZ100" i="1"/>
  <c r="AD100" i="1"/>
  <c r="AC100" i="1"/>
  <c r="L100" i="1"/>
  <c r="AZ99" i="1"/>
  <c r="AC99" i="1"/>
  <c r="AD99" i="1" s="1"/>
  <c r="L99" i="1"/>
  <c r="AZ98" i="1"/>
  <c r="AZ106" i="1" s="1"/>
  <c r="AD98" i="1"/>
  <c r="AC98" i="1"/>
  <c r="AC106" i="1" s="1"/>
  <c r="AD106" i="1" s="1"/>
  <c r="L98" i="1"/>
  <c r="L106" i="1" s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Z96" i="1" s="1"/>
  <c r="AI96" i="1"/>
  <c r="AH96" i="1"/>
  <c r="AG96" i="1"/>
  <c r="AF96" i="1"/>
  <c r="AE96" i="1"/>
  <c r="AC96" i="1"/>
  <c r="AD96" i="1" s="1"/>
  <c r="M96" i="1"/>
  <c r="J96" i="1"/>
  <c r="L96" i="1" s="1"/>
  <c r="B96" i="1"/>
  <c r="AZ95" i="1"/>
  <c r="AD95" i="1"/>
  <c r="AC95" i="1"/>
  <c r="L95" i="1"/>
  <c r="AZ94" i="1"/>
  <c r="AC94" i="1"/>
  <c r="AD94" i="1" s="1"/>
  <c r="L94" i="1"/>
  <c r="AZ93" i="1"/>
  <c r="AD93" i="1"/>
  <c r="AC93" i="1"/>
  <c r="L93" i="1"/>
  <c r="AZ92" i="1"/>
  <c r="AC92" i="1"/>
  <c r="AD92" i="1" s="1"/>
  <c r="L92" i="1"/>
  <c r="AZ91" i="1"/>
  <c r="AD91" i="1"/>
  <c r="AC91" i="1"/>
  <c r="L91" i="1"/>
  <c r="AZ90" i="1"/>
  <c r="AC90" i="1"/>
  <c r="AD90" i="1" s="1"/>
  <c r="L90" i="1"/>
  <c r="AZ89" i="1"/>
  <c r="AD89" i="1"/>
  <c r="AC89" i="1"/>
  <c r="L89" i="1"/>
  <c r="AZ88" i="1"/>
  <c r="AC88" i="1"/>
  <c r="AD88" i="1" s="1"/>
  <c r="L88" i="1"/>
  <c r="AZ87" i="1"/>
  <c r="AD87" i="1"/>
  <c r="AC87" i="1"/>
  <c r="L87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C85" i="1" s="1"/>
  <c r="AD85" i="1" s="1"/>
  <c r="AI85" i="1"/>
  <c r="AH85" i="1"/>
  <c r="AG85" i="1"/>
  <c r="AF85" i="1"/>
  <c r="AE85" i="1"/>
  <c r="M85" i="1"/>
  <c r="J85" i="1"/>
  <c r="L85" i="1" s="1"/>
  <c r="B85" i="1"/>
  <c r="AZ84" i="1"/>
  <c r="AD84" i="1"/>
  <c r="AC84" i="1"/>
  <c r="L84" i="1"/>
  <c r="AZ83" i="1"/>
  <c r="AC83" i="1"/>
  <c r="AD83" i="1" s="1"/>
  <c r="L83" i="1"/>
  <c r="AZ82" i="1"/>
  <c r="AD82" i="1"/>
  <c r="AC82" i="1"/>
  <c r="L82" i="1"/>
  <c r="AZ81" i="1"/>
  <c r="AC81" i="1"/>
  <c r="AD81" i="1" s="1"/>
  <c r="L81" i="1"/>
  <c r="AZ80" i="1"/>
  <c r="AD80" i="1"/>
  <c r="AC80" i="1"/>
  <c r="L80" i="1"/>
  <c r="AZ79" i="1"/>
  <c r="AC79" i="1"/>
  <c r="AD79" i="1" s="1"/>
  <c r="L79" i="1"/>
  <c r="AZ78" i="1"/>
  <c r="AD78" i="1"/>
  <c r="AC78" i="1"/>
  <c r="L78" i="1"/>
  <c r="AZ77" i="1"/>
  <c r="AC77" i="1"/>
  <c r="AD77" i="1" s="1"/>
  <c r="L77" i="1"/>
  <c r="AZ76" i="1"/>
  <c r="AD76" i="1"/>
  <c r="AC76" i="1"/>
  <c r="L76" i="1"/>
  <c r="AZ75" i="1"/>
  <c r="AZ85" i="1" s="1"/>
  <c r="AC75" i="1"/>
  <c r="AD75" i="1" s="1"/>
  <c r="L75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Z73" i="1" s="1"/>
  <c r="AE73" i="1"/>
  <c r="M73" i="1"/>
  <c r="L73" i="1"/>
  <c r="J73" i="1"/>
  <c r="B73" i="1"/>
  <c r="AZ72" i="1"/>
  <c r="AC72" i="1"/>
  <c r="AD72" i="1" s="1"/>
  <c r="L72" i="1"/>
  <c r="AZ71" i="1"/>
  <c r="AD71" i="1"/>
  <c r="AC71" i="1"/>
  <c r="L71" i="1"/>
  <c r="AZ70" i="1"/>
  <c r="AC70" i="1"/>
  <c r="AD70" i="1" s="1"/>
  <c r="L70" i="1"/>
  <c r="AZ69" i="1"/>
  <c r="AD69" i="1"/>
  <c r="AC69" i="1"/>
  <c r="L69" i="1"/>
  <c r="AZ68" i="1"/>
  <c r="AC68" i="1"/>
  <c r="AD68" i="1" s="1"/>
  <c r="L68" i="1"/>
  <c r="AZ67" i="1"/>
  <c r="AD67" i="1"/>
  <c r="AC67" i="1"/>
  <c r="L67" i="1"/>
  <c r="AZ66" i="1"/>
  <c r="AC66" i="1"/>
  <c r="AD66" i="1" s="1"/>
  <c r="L66" i="1"/>
  <c r="AZ65" i="1"/>
  <c r="AD65" i="1"/>
  <c r="AC65" i="1"/>
  <c r="L65" i="1"/>
  <c r="AZ64" i="1"/>
  <c r="AC64" i="1"/>
  <c r="AD64" i="1" s="1"/>
  <c r="L64" i="1"/>
  <c r="AZ63" i="1"/>
  <c r="AD63" i="1"/>
  <c r="AC63" i="1"/>
  <c r="AC73" i="1" s="1"/>
  <c r="AD73" i="1" s="1"/>
  <c r="L63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C61" i="1"/>
  <c r="AD61" i="1" s="1"/>
  <c r="M61" i="1"/>
  <c r="J61" i="1"/>
  <c r="L61" i="1" s="1"/>
  <c r="B61" i="1"/>
  <c r="AZ60" i="1"/>
  <c r="AD60" i="1"/>
  <c r="AC60" i="1"/>
  <c r="L60" i="1"/>
  <c r="AZ59" i="1"/>
  <c r="AZ61" i="1" s="1"/>
  <c r="AC59" i="1"/>
  <c r="AD59" i="1" s="1"/>
  <c r="L59" i="1"/>
  <c r="AZ58" i="1"/>
  <c r="AD58" i="1"/>
  <c r="AC58" i="1"/>
  <c r="L58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Z56" i="1" s="1"/>
  <c r="AI56" i="1"/>
  <c r="AH56" i="1"/>
  <c r="AG56" i="1"/>
  <c r="AF56" i="1"/>
  <c r="AE56" i="1"/>
  <c r="AC56" i="1"/>
  <c r="AD56" i="1" s="1"/>
  <c r="M56" i="1"/>
  <c r="J56" i="1"/>
  <c r="L56" i="1" s="1"/>
  <c r="B56" i="1"/>
  <c r="AZ55" i="1"/>
  <c r="AD55" i="1"/>
  <c r="AC55" i="1"/>
  <c r="L55" i="1"/>
  <c r="AZ54" i="1"/>
  <c r="AC54" i="1"/>
  <c r="AD54" i="1" s="1"/>
  <c r="L54" i="1"/>
  <c r="AZ53" i="1"/>
  <c r="AD53" i="1"/>
  <c r="AC53" i="1"/>
  <c r="L53" i="1"/>
  <c r="AZ52" i="1"/>
  <c r="AC52" i="1"/>
  <c r="AD52" i="1" s="1"/>
  <c r="L52" i="1"/>
  <c r="AZ51" i="1"/>
  <c r="AD51" i="1"/>
  <c r="AC51" i="1"/>
  <c r="L51" i="1"/>
  <c r="AZ50" i="1"/>
  <c r="AC50" i="1"/>
  <c r="AD50" i="1" s="1"/>
  <c r="L50" i="1"/>
  <c r="AZ49" i="1"/>
  <c r="AD49" i="1"/>
  <c r="AC49" i="1"/>
  <c r="L49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C47" i="1"/>
  <c r="AD47" i="1" s="1"/>
  <c r="M47" i="1"/>
  <c r="J47" i="1"/>
  <c r="B47" i="1"/>
  <c r="AZ46" i="1"/>
  <c r="AD46" i="1"/>
  <c r="AC46" i="1"/>
  <c r="L46" i="1"/>
  <c r="AZ45" i="1"/>
  <c r="AC45" i="1"/>
  <c r="AD45" i="1" s="1"/>
  <c r="L45" i="1"/>
  <c r="AZ44" i="1"/>
  <c r="AD44" i="1"/>
  <c r="AC44" i="1"/>
  <c r="L44" i="1"/>
  <c r="AZ43" i="1"/>
  <c r="AC43" i="1"/>
  <c r="AD43" i="1" s="1"/>
  <c r="L43" i="1"/>
  <c r="AZ42" i="1"/>
  <c r="AD42" i="1"/>
  <c r="AC42" i="1"/>
  <c r="L42" i="1"/>
  <c r="AZ41" i="1"/>
  <c r="AC41" i="1"/>
  <c r="AD41" i="1" s="1"/>
  <c r="L41" i="1"/>
  <c r="AZ40" i="1"/>
  <c r="AD40" i="1"/>
  <c r="AC40" i="1"/>
  <c r="L40" i="1"/>
  <c r="AZ39" i="1"/>
  <c r="AC39" i="1"/>
  <c r="AD39" i="1" s="1"/>
  <c r="L39" i="1"/>
  <c r="AZ38" i="1"/>
  <c r="AD38" i="1"/>
  <c r="AC38" i="1"/>
  <c r="L38" i="1"/>
  <c r="AZ37" i="1"/>
  <c r="AC37" i="1"/>
  <c r="AD37" i="1" s="1"/>
  <c r="L37" i="1"/>
  <c r="AZ36" i="1"/>
  <c r="AD36" i="1"/>
  <c r="AC36" i="1"/>
  <c r="L36" i="1"/>
  <c r="AZ35" i="1"/>
  <c r="AC35" i="1"/>
  <c r="AD35" i="1" s="1"/>
  <c r="L35" i="1"/>
  <c r="AZ34" i="1"/>
  <c r="AD34" i="1"/>
  <c r="AC34" i="1"/>
  <c r="L34" i="1"/>
  <c r="L47" i="1" s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Z32" i="1" s="1"/>
  <c r="AI32" i="1"/>
  <c r="AH32" i="1"/>
  <c r="AG32" i="1"/>
  <c r="AF32" i="1"/>
  <c r="AE32" i="1"/>
  <c r="AC32" i="1"/>
  <c r="AD32" i="1" s="1"/>
  <c r="M32" i="1"/>
  <c r="J32" i="1"/>
  <c r="L32" i="1" s="1"/>
  <c r="B32" i="1"/>
  <c r="AZ31" i="1"/>
  <c r="AD31" i="1"/>
  <c r="AC31" i="1"/>
  <c r="L31" i="1"/>
  <c r="AZ30" i="1"/>
  <c r="AC30" i="1"/>
  <c r="AD30" i="1" s="1"/>
  <c r="L30" i="1"/>
  <c r="AZ29" i="1"/>
  <c r="AD29" i="1"/>
  <c r="AC29" i="1"/>
  <c r="L29" i="1"/>
  <c r="AZ28" i="1"/>
  <c r="AC28" i="1"/>
  <c r="AD28" i="1" s="1"/>
  <c r="L28" i="1"/>
  <c r="AZ27" i="1"/>
  <c r="AD27" i="1"/>
  <c r="AC27" i="1"/>
  <c r="L27" i="1"/>
  <c r="AZ26" i="1"/>
  <c r="AC26" i="1"/>
  <c r="AD26" i="1" s="1"/>
  <c r="L26" i="1"/>
  <c r="AZ25" i="1"/>
  <c r="AD25" i="1"/>
  <c r="AC25" i="1"/>
  <c r="L25" i="1"/>
  <c r="AZ24" i="1"/>
  <c r="AC24" i="1"/>
  <c r="AD24" i="1" s="1"/>
  <c r="L24" i="1"/>
  <c r="AZ23" i="1"/>
  <c r="AD23" i="1"/>
  <c r="AC23" i="1"/>
  <c r="L23" i="1"/>
  <c r="AZ22" i="1"/>
  <c r="AC22" i="1"/>
  <c r="AD22" i="1" s="1"/>
  <c r="L22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Z20" i="1" s="1"/>
  <c r="AE20" i="1"/>
  <c r="M20" i="1"/>
  <c r="L20" i="1"/>
  <c r="J20" i="1"/>
  <c r="B20" i="1"/>
  <c r="AZ19" i="1"/>
  <c r="AC19" i="1"/>
  <c r="AD19" i="1" s="1"/>
  <c r="L19" i="1"/>
  <c r="AZ18" i="1"/>
  <c r="AD18" i="1"/>
  <c r="AC18" i="1"/>
  <c r="L18" i="1"/>
  <c r="AZ17" i="1"/>
  <c r="AC17" i="1"/>
  <c r="AD17" i="1" s="1"/>
  <c r="L17" i="1"/>
  <c r="AZ16" i="1"/>
  <c r="AC16" i="1"/>
  <c r="AD16" i="1" s="1"/>
  <c r="L16" i="1"/>
  <c r="AZ15" i="1"/>
  <c r="AC15" i="1"/>
  <c r="AD15" i="1" s="1"/>
  <c r="L15" i="1"/>
  <c r="AZ14" i="1"/>
  <c r="AC14" i="1"/>
  <c r="AD14" i="1" s="1"/>
  <c r="L14" i="1"/>
  <c r="AZ13" i="1"/>
  <c r="AC13" i="1"/>
  <c r="AD13" i="1" s="1"/>
  <c r="L13" i="1"/>
  <c r="AZ12" i="1"/>
  <c r="AC12" i="1"/>
  <c r="AD12" i="1" s="1"/>
  <c r="L12" i="1"/>
  <c r="AZ11" i="1"/>
  <c r="AC11" i="1"/>
  <c r="AD11" i="1" s="1"/>
  <c r="L11" i="1"/>
  <c r="AZ10" i="1"/>
  <c r="AD10" i="1"/>
  <c r="AC10" i="1"/>
  <c r="L10" i="1"/>
  <c r="AZ9" i="1"/>
  <c r="AC9" i="1"/>
  <c r="AD9" i="1" s="1"/>
  <c r="L9" i="1"/>
  <c r="AZ8" i="1"/>
  <c r="AD8" i="1"/>
  <c r="AC8" i="1"/>
  <c r="L8" i="1"/>
  <c r="AZ7" i="1"/>
  <c r="AC7" i="1"/>
  <c r="AD7" i="1" s="1"/>
  <c r="L7" i="1"/>
  <c r="AZ6" i="1"/>
  <c r="AC6" i="1"/>
  <c r="AD6" i="1" s="1"/>
  <c r="L6" i="1"/>
  <c r="AZ5" i="1"/>
  <c r="AC5" i="1"/>
  <c r="AD5" i="1" s="1"/>
  <c r="L5" i="1"/>
  <c r="AZ4" i="1"/>
  <c r="AC4" i="1"/>
  <c r="AD4" i="1" s="1"/>
  <c r="L4" i="1"/>
  <c r="AZ3" i="1"/>
  <c r="AC3" i="1"/>
  <c r="AC20" i="1" s="1"/>
  <c r="AD20" i="1" s="1"/>
  <c r="L3" i="1"/>
  <c r="AD3" i="1" l="1"/>
  <c r="AD108" i="1"/>
</calcChain>
</file>

<file path=xl/comments1.xml><?xml version="1.0" encoding="utf-8"?>
<comments xmlns="http://schemas.openxmlformats.org/spreadsheetml/2006/main">
  <authors>
    <author>Asko</author>
    <author>OMISTAJA</author>
    <author>Asko Suoranta</author>
  </authors>
  <commentList>
    <comment ref="P1" authorId="0" shapeId="0">
      <text>
        <r>
          <rPr>
            <b/>
            <sz val="9"/>
            <color indexed="81"/>
            <rFont val="Tahoma"/>
            <family val="2"/>
          </rPr>
          <t>Asko:</t>
        </r>
        <r>
          <rPr>
            <sz val="9"/>
            <color indexed="81"/>
            <rFont val="Tahoma"/>
            <family val="2"/>
          </rPr>
          <t xml:space="preserve">
3 = valtalaji
2 = laajoja kasvustoja
1 = pieniä kasvustoja/yksitellen
0 = ei esiinny/(ei havaittu)
tyhjä = ei tietoa/(ei esiinny)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</rPr>
          <t>Asko:</t>
        </r>
        <r>
          <rPr>
            <sz val="9"/>
            <color indexed="81"/>
            <rFont val="Tahoma"/>
            <family val="2"/>
          </rPr>
          <t xml:space="preserve">
I = tehokas taks.
II = aukkoinen
III = riittämätön</t>
        </r>
      </text>
    </comment>
    <comment ref="H3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5:54 - 5:59</t>
        </r>
      </text>
    </comment>
    <comment ref="H4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5:59 - 6:10</t>
        </r>
      </text>
    </comment>
    <comment ref="H5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6:10 - 6:15</t>
        </r>
      </text>
    </comment>
    <comment ref="H6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6:16 - 6:20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6:21 - 6:32</t>
        </r>
      </text>
    </comment>
    <comment ref="H8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6:35 - 6:45</t>
        </r>
      </text>
    </comment>
    <comment ref="H9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6:38 - 6:39</t>
        </r>
      </text>
    </comment>
    <comment ref="H10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6:46 - 6:48</t>
        </r>
      </text>
    </comment>
    <comment ref="H11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6:53 - 6:57</t>
        </r>
      </text>
    </comment>
    <comment ref="H12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6:59 - 7:02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7:07 - 7:12</t>
        </r>
      </text>
    </comment>
    <comment ref="H14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7:17 - 7:50</t>
        </r>
      </text>
    </comment>
    <comment ref="H15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7:33 - 7:36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7:54 - 7:59</t>
        </r>
      </text>
    </comment>
    <comment ref="H17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8:01 - 8:07</t>
        </r>
      </text>
    </comment>
    <comment ref="H18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8:12 - 8:17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8:27 - 8:30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7:25 - 7:31</t>
        </r>
      </text>
    </comment>
    <comment ref="H23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7:38 - 7:52</t>
        </r>
      </text>
    </comment>
    <comment ref="H24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7:54 - 8:04</t>
        </r>
      </text>
    </comment>
    <comment ref="H25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8:08 - 8:11</t>
        </r>
      </text>
    </comment>
    <comment ref="H26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8:12 - 8:15</t>
        </r>
      </text>
    </comment>
    <comment ref="H49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7:30 - 7:32</t>
        </r>
      </text>
    </comment>
    <comment ref="H50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7:33 - 7:41</t>
        </r>
      </text>
    </comment>
    <comment ref="H51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7:42 - 7:44</t>
        </r>
      </text>
    </comment>
    <comment ref="H58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7:04</t>
        </r>
      </text>
    </comment>
    <comment ref="H59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7:11 - 7:14</t>
        </r>
      </text>
    </comment>
    <comment ref="H60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7:37 - 7:43</t>
        </r>
      </text>
    </comment>
    <comment ref="H63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5:30 - 6:20</t>
        </r>
      </text>
    </comment>
    <comment ref="H64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5:30 - 6:20</t>
        </r>
      </text>
    </comment>
    <comment ref="H65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5:30 - 6:20</t>
        </r>
      </text>
    </comment>
    <comment ref="H66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5:30 - 6:20</t>
        </r>
      </text>
    </comment>
    <comment ref="H67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5:20 - 6:20</t>
        </r>
      </text>
    </comment>
    <comment ref="H68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5:30 - 6:20</t>
        </r>
      </text>
    </comment>
    <comment ref="H69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5:30 - 6:20</t>
        </r>
      </text>
    </comment>
    <comment ref="H70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5:30 - 6:20</t>
        </r>
      </text>
    </comment>
    <comment ref="H71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6:48 - 6:55</t>
        </r>
      </text>
    </comment>
    <comment ref="H72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6:48 - 6:55</t>
        </r>
      </text>
    </comment>
    <comment ref="H75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6:30 - 6:35</t>
        </r>
      </text>
    </comment>
    <comment ref="H76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6:33</t>
        </r>
      </text>
    </comment>
    <comment ref="H77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6:35 - 6:40</t>
        </r>
      </text>
    </comment>
    <comment ref="H78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6:45 - 6:50</t>
        </r>
      </text>
    </comment>
    <comment ref="H79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6:56 - 6:59</t>
        </r>
      </text>
    </comment>
    <comment ref="H80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6:59 - 7:01</t>
        </r>
      </text>
    </comment>
    <comment ref="H81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7:02 - 7:17</t>
        </r>
      </text>
    </comment>
    <comment ref="H82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7:18 - 7:28</t>
        </r>
      </text>
    </comment>
    <comment ref="H83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7:28 - 7:32</t>
        </r>
      </text>
    </comment>
    <comment ref="H84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7:33 - 7:44</t>
        </r>
      </text>
    </comment>
    <comment ref="H87" authorId="1" shapeId="0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14:04 - 14:13</t>
        </r>
      </text>
    </comment>
    <comment ref="H89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8:13 - 8:20</t>
        </r>
      </text>
    </comment>
    <comment ref="S89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Lampi lähes täynnä</t>
        </r>
      </text>
    </comment>
    <comment ref="H98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6:24 - 6:29</t>
        </r>
      </text>
    </comment>
    <comment ref="H99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6:29 - 6:34</t>
        </r>
      </text>
    </comment>
    <comment ref="H100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6:35 - 6:53</t>
        </r>
      </text>
    </comment>
    <comment ref="H101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6:43 - 6:48</t>
        </r>
      </text>
    </comment>
    <comment ref="H102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7:01 - 7:08</t>
        </r>
      </text>
    </comment>
    <comment ref="H103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7:17 - 7:23</t>
        </r>
      </text>
    </comment>
    <comment ref="H104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7:24 - 7:28</t>
        </r>
      </text>
    </comment>
    <comment ref="H105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7:31 - 7:33</t>
        </r>
      </text>
    </comment>
    <comment ref="H108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7:49 - 7:53</t>
        </r>
      </text>
    </comment>
    <comment ref="H109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7:56 - 8:01</t>
        </r>
      </text>
    </comment>
    <comment ref="H110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8:03 - 8:08</t>
        </r>
      </text>
    </comment>
    <comment ref="H111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8:13 - 8:26</t>
        </r>
      </text>
    </comment>
    <comment ref="H112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8:28 - 8:31</t>
        </r>
      </text>
    </comment>
    <comment ref="H113" authorId="2" shapeId="0">
      <text>
        <r>
          <rPr>
            <b/>
            <sz val="8"/>
            <color indexed="81"/>
            <rFont val="Tahoma"/>
            <family val="2"/>
          </rPr>
          <t>Asko Suoranta:</t>
        </r>
        <r>
          <rPr>
            <sz val="8"/>
            <color indexed="81"/>
            <rFont val="Tahoma"/>
            <family val="2"/>
          </rPr>
          <t xml:space="preserve">
8:40 - 8:44</t>
        </r>
      </text>
    </comment>
  </commentList>
</comments>
</file>

<file path=xl/sharedStrings.xml><?xml version="1.0" encoding="utf-8"?>
<sst xmlns="http://schemas.openxmlformats.org/spreadsheetml/2006/main" count="990" uniqueCount="350">
  <si>
    <t>Lampi</t>
  </si>
  <si>
    <t>Kenttä</t>
  </si>
  <si>
    <t>Kunta</t>
  </si>
  <si>
    <t>Alue</t>
  </si>
  <si>
    <t>Laskija</t>
  </si>
  <si>
    <t>Pinta-ala (ha)</t>
  </si>
  <si>
    <t>Lask.</t>
  </si>
  <si>
    <t>Kasvillisuus</t>
  </si>
  <si>
    <t>Vesilinnut</t>
  </si>
  <si>
    <t>Paur</t>
  </si>
  <si>
    <t>Apla</t>
  </si>
  <si>
    <t>Acre</t>
  </si>
  <si>
    <t>Apen</t>
  </si>
  <si>
    <t>Aful</t>
  </si>
  <si>
    <t>Bcla</t>
  </si>
  <si>
    <t>Bcan</t>
  </si>
  <si>
    <t>Bleu</t>
  </si>
  <si>
    <t>Gchl</t>
  </si>
  <si>
    <t>Fatr</t>
  </si>
  <si>
    <t>Cdub</t>
  </si>
  <si>
    <t>Ahyp</t>
  </si>
  <si>
    <t>Lcan</t>
  </si>
  <si>
    <t>Shir</t>
  </si>
  <si>
    <t>Llus</t>
  </si>
  <si>
    <t>Asci</t>
  </si>
  <si>
    <t>Adum</t>
  </si>
  <si>
    <t>Apal</t>
  </si>
  <si>
    <t>Asch</t>
  </si>
  <si>
    <t>Malb</t>
  </si>
  <si>
    <t>Esch</t>
  </si>
  <si>
    <t>Lampien lkm</t>
  </si>
  <si>
    <t>Sijainti</t>
  </si>
  <si>
    <t>Vuosi</t>
  </si>
  <si>
    <t>Pvm</t>
  </si>
  <si>
    <t>vettä</t>
  </si>
  <si>
    <t>luhtaa</t>
  </si>
  <si>
    <t>yhteensä</t>
  </si>
  <si>
    <t>Rantaa (km)</t>
  </si>
  <si>
    <t>teho</t>
  </si>
  <si>
    <t>riittävyys</t>
  </si>
  <si>
    <t>Järviruoko</t>
  </si>
  <si>
    <t>Järvikaisla</t>
  </si>
  <si>
    <t>Järvikorte</t>
  </si>
  <si>
    <t>Osmankäämit</t>
  </si>
  <si>
    <t>Sarat</t>
  </si>
  <si>
    <t>Ulpukka</t>
  </si>
  <si>
    <t>Lumme</t>
  </si>
  <si>
    <t>Uistinvita</t>
  </si>
  <si>
    <t>Palpakot</t>
  </si>
  <si>
    <t>Vihvilät</t>
  </si>
  <si>
    <t>Kurjenjalka</t>
  </si>
  <si>
    <t>Vehka</t>
  </si>
  <si>
    <t>Pikkulimaska</t>
  </si>
  <si>
    <t>pareja</t>
  </si>
  <si>
    <t>paria/ha</t>
  </si>
  <si>
    <t>Mustakurkku-uikku</t>
  </si>
  <si>
    <t>Sinisorsa</t>
  </si>
  <si>
    <t>Tavi</t>
  </si>
  <si>
    <t>Haapana</t>
  </si>
  <si>
    <t>Tukkasotka</t>
  </si>
  <si>
    <t>Telkkä</t>
  </si>
  <si>
    <t>Kanadanhanhi</t>
  </si>
  <si>
    <t>Valkoposkihanhi</t>
  </si>
  <si>
    <t>Liejukana</t>
  </si>
  <si>
    <t>Nokikana</t>
  </si>
  <si>
    <t>Pikkutylli</t>
  </si>
  <si>
    <t>Rantasipi</t>
  </si>
  <si>
    <t>Kalalokki</t>
  </si>
  <si>
    <t>Kalatiira</t>
  </si>
  <si>
    <t>Satakieli</t>
  </si>
  <si>
    <t>Rytikerttunen</t>
  </si>
  <si>
    <t>Viitakerttunen</t>
  </si>
  <si>
    <t>Luhtakerttunen</t>
  </si>
  <si>
    <t>Ruokokerttunen</t>
  </si>
  <si>
    <t>Västäräkki</t>
  </si>
  <si>
    <t>Pajusirkku</t>
  </si>
  <si>
    <t>Yhteensä pareja</t>
  </si>
  <si>
    <t>Pohjoislammet NE</t>
  </si>
  <si>
    <t>Uudenkaupungin Golf</t>
  </si>
  <si>
    <t>Uusikaupunki</t>
  </si>
  <si>
    <t>Kasarminlahti</t>
  </si>
  <si>
    <t>https://asiointi.maanmittauslaitos.fi/karttapaikka/?lang=fi&amp;share=customMarker&amp;n=6752256.976183637&amp;e=196339.7908137602&amp;title=&amp;desc=&amp;zoom=11&amp;layers=W3siaWQiOjIsIm9wYWNpdHkiOjEwMH1d-z</t>
  </si>
  <si>
    <t>3.6.</t>
  </si>
  <si>
    <t>AS</t>
  </si>
  <si>
    <t>II</t>
  </si>
  <si>
    <t>Pohjoislammet N</t>
  </si>
  <si>
    <t>https://asiointi.maanmittauslaitos.fi/karttapaikka/?lang=fi&amp;share=customMarker&amp;n=6752255.976183637&amp;e=196183.7908137602&amp;title=&amp;desc=&amp;zoom=11&amp;layers=W3siaWQiOjIsIm9wYWNpdHkiOjEwMH1d-z</t>
  </si>
  <si>
    <t>Pohjoislammet NW</t>
  </si>
  <si>
    <t>https://asiointi.maanmittauslaitos.fi/karttapaikka/?lang=fi&amp;share=customMarker&amp;n=6752248.976183637&amp;e=196069.7908137602&amp;title=&amp;desc=&amp;zoom=11&amp;layers=W3siaWQiOjIsIm9wYWNpdHkiOjEwMH1d-z</t>
  </si>
  <si>
    <t>Pohjoislammet W</t>
  </si>
  <si>
    <t>https://asiointi.maanmittauslaitos.fi/karttapaikka/?lang=fi&amp;share=customMarker&amp;n=6752192.976183637&amp;e=196080.7908137602&amp;title=&amp;desc=&amp;zoom=11&amp;layers=W3siaWQiOjIsIm9wYWNpdHkiOjEwMH1d-z</t>
  </si>
  <si>
    <t>Kasarminlahden lampi</t>
  </si>
  <si>
    <t>https://asiointi.maanmittauslaitos.fi/karttapaikka/?lang=fi&amp;share=customMarker&amp;n=6752130.976183637&amp;e=196229.7908137602&amp;title=&amp;desc=&amp;zoom=11&amp;layers=W3siaWQiOjIsIm9wYWNpdHkiOjEwMH1d-z</t>
  </si>
  <si>
    <t>Matalan lammet, keskimmäinen</t>
  </si>
  <si>
    <t>https://asiointi.maanmittauslaitos.fi/karttapaikka/?lang=fi&amp;share=customMarker&amp;n=6751830.274160007&amp;e=196174.40859863054&amp;title=&amp;desc=&amp;zoom=11&amp;layers=W3siaWQiOjIsIm9wYWNpdHkiOjEwMH1d-z</t>
  </si>
  <si>
    <t>Matalan lammet, NE</t>
  </si>
  <si>
    <t>https://asiointi.maanmittauslaitos.fi/karttapaikka/?lang=fi&amp;share=customMarker&amp;n=6751914.274160007&amp;e=196189.40859863054&amp;title=&amp;desc=&amp;zoom=11&amp;layers=W3siaWQiOjIsIm9wYWNpdHkiOjEwMH1d-z</t>
  </si>
  <si>
    <t>Matalan lammet, W</t>
  </si>
  <si>
    <t>https://asiointi.maanmittauslaitos.fi/karttapaikka/?lang=fi&amp;share=customMarker&amp;n=6751792.274160007&amp;e=196090.40859863054&amp;title=&amp;desc=&amp;zoom=11&amp;layers=W3siaWQiOjIsIm9wYWNpdHkiOjEwMH1d-z</t>
  </si>
  <si>
    <t>Matalan lammet, SW</t>
  </si>
  <si>
    <t>https://asiointi.maanmittauslaitos.fi/karttapaikka/?lang=fi&amp;share=customMarker&amp;n=6751710.274160007&amp;e=196167.40859863054&amp;title=&amp;desc=&amp;zoom=11&amp;layers=W3siaWQiOjIsIm9wYWNpdHkiOjEwMH1d-z</t>
  </si>
  <si>
    <t>Matalan lammet, SE</t>
  </si>
  <si>
    <t>https://asiointi.maanmittauslaitos.fi/karttapaikka/?lang=fi&amp;share=customMarker&amp;n=6751713.274160007&amp;e=196298.40859863054&amp;title=&amp;desc=&amp;zoom=11&amp;layers=W3siaWQiOjIsIm9wYWNpdHkiOjEwMH1d-z</t>
  </si>
  <si>
    <t>Laavun lampi</t>
  </si>
  <si>
    <t>https://asiointi.maanmittauslaitos.fi/karttapaikka/?lang=fi&amp;share=customMarker&amp;n=6751728.274160007&amp;e=196598.40859863054&amp;title=&amp;desc=&amp;zoom=11&amp;layers=W3siaWQiOjIsIm9wYWNpdHkiOjEwMH1d-z</t>
  </si>
  <si>
    <t>Muuransuon lampi</t>
  </si>
  <si>
    <t>https://asiointi.maanmittauslaitos.fi/karttapaikka/?lang=fi&amp;share=customMarker&amp;n=6751454.274160007&amp;e=196775.40859863054&amp;title=&amp;desc=&amp;zoom=11&amp;layers=W3siaWQiOjIsIm9wYWNpdHkiOjEwMH1d-z</t>
  </si>
  <si>
    <t>Muuransuon pikkulampi</t>
  </si>
  <si>
    <t>https://asiointi.maanmittauslaitos.fi/karttapaikka/?lang=fi&amp;share=customMarker&amp;n=6751415.524160007&amp;e=196891.40859863054&amp;title=&amp;desc=&amp;zoom=11&amp;layers=W3siaWQiOjIsIm9wYWNpdHkiOjEwMH1d-z</t>
  </si>
  <si>
    <t>Etelän lammet NE</t>
  </si>
  <si>
    <t>https://asiointi.maanmittauslaitos.fi/karttapaikka/?lang=fi&amp;share=customMarker&amp;n=6751472.774160007&amp;e=196548.40859863054&amp;title=&amp;desc=&amp;zoom=11&amp;layers=W3siaWQiOjIsIm9wYWNpdHkiOjEwMH1d-z</t>
  </si>
  <si>
    <t>Etelän lammet N</t>
  </si>
  <si>
    <t>https://asiointi.maanmittauslaitos.fi/karttapaikka/?lang=fi&amp;share=customMarker&amp;n=6751452.774160007&amp;e=196463.40859863054&amp;title=&amp;desc=&amp;zoom=11&amp;layers=W3siaWQiOjIsIm9wYWNpdHkiOjEwMH1d-z</t>
  </si>
  <si>
    <t>Etelän lammet SE</t>
  </si>
  <si>
    <t>https://asiointi.maanmittauslaitos.fi/karttapaikka/?lang=fi&amp;share=customMarker&amp;n=6751303.774160007&amp;e=196569.40859863054&amp;title=&amp;desc=&amp;zoom=11&amp;layers=W3siaWQiOjIsIm9wYWNpdHkiOjEwMH1d-z</t>
  </si>
  <si>
    <t>Etelän lammet SW</t>
  </si>
  <si>
    <t>https://asiointi.maanmittauslaitos.fi/karttapaikka/?lang=fi&amp;share=customMarker&amp;n=6751177.774160007&amp;e=196273.40859863054&amp;title=&amp;desc=&amp;zoom=11&amp;layers=W3siaWQiOjIsIm9wYWNpdHkiOjEwMH1d-z</t>
  </si>
  <si>
    <t>Yhteensä</t>
  </si>
  <si>
    <t>S-osa, Itälampi</t>
  </si>
  <si>
    <t>Kankaisten Golf</t>
  </si>
  <si>
    <t>Masku</t>
  </si>
  <si>
    <t>Kankainen</t>
  </si>
  <si>
    <t>https://asiointi.maanmittauslaitos.fi/karttapaikka/?lang=fi&amp;share=customMarker&amp;n=6721992.008754377&amp;e=232239.7762952792&amp;title=&amp;desc=&amp;zoom=11&amp;layers=W3siaWQiOjIsIm9wYWNpdHkiOjEwMH1d-z</t>
  </si>
  <si>
    <t>26.5.</t>
  </si>
  <si>
    <t>S-osa, Etelälampi</t>
  </si>
  <si>
    <t>https://asiointi.maanmittauslaitos.fi/karttapaikka/?lang=fi&amp;share=customMarker&amp;n=6721859.008754377&amp;e=232155.7762952792&amp;title=&amp;desc=&amp;zoom=11&amp;layers=W3siaWQiOjIsIm9wYWNpdHkiOjEwMH1d-z</t>
  </si>
  <si>
    <t>S-osa, Keskilampi</t>
  </si>
  <si>
    <t>https://asiointi.maanmittauslaitos.fi/karttapaikka/?lang=fi&amp;share=customMarker&amp;n=6722091.258754377&amp;e=232140.7762952792&amp;title=&amp;desc=&amp;zoom=11&amp;layers=W3siaWQiOjIsIm9wYWNpdHkiOjEwMH1d-z</t>
  </si>
  <si>
    <t>S-osa, Länsilampi N</t>
  </si>
  <si>
    <t>https://asiointi.maanmittauslaitos.fi/karttapaikka/?lang=fi&amp;share=customMarker&amp;n=6722265.258754377&amp;e=231915.7762952792&amp;title=&amp;desc=&amp;zoom=11&amp;layers=W3siaWQiOjIsIm9wYWNpdHkiOjEwMH1d-z</t>
  </si>
  <si>
    <t>S-osa, Länsilampi S</t>
  </si>
  <si>
    <t>https://asiointi.maanmittauslaitos.fi/karttapaikka/?lang=fi&amp;share=customMarker&amp;n=6722196.258754377&amp;e=231872.7762952792&amp;title=&amp;desc=&amp;zoom=11&amp;layers=W3siaWQiOjIsIm9wYWNpdHkiOjEwMH1d-z</t>
  </si>
  <si>
    <t>N-osa, Kaakkoislampi</t>
  </si>
  <si>
    <t>https://asiointi.maanmittauslaitos.fi/karttapaikka/?lang=fi&amp;share=customMarker&amp;n=6722542.945501365&amp;e=232100.7762952792&amp;title=&amp;desc=&amp;zoom=11&amp;layers=W3siaWQiOjIsIm9wYWNpdHkiOjEwMH1d-z</t>
  </si>
  <si>
    <t>EG</t>
  </si>
  <si>
    <t>N-osa, Pohjoislampi</t>
  </si>
  <si>
    <t>https://asiointi.maanmittauslaitos.fi/karttapaikka/?lang=fi&amp;share=customMarker&amp;n=6722936.945501365&amp;e=231838.7762952792&amp;title=&amp;desc=&amp;zoom=11&amp;layers=W3siaWQiOjIsIm9wYWNpdHkiOjEwMH1d-z</t>
  </si>
  <si>
    <t>N-osa, Länsilampi E</t>
  </si>
  <si>
    <t>https://asiointi.maanmittauslaitos.fi/karttapaikka/?lang=fi&amp;share=customMarker&amp;n=6722557.945501365&amp;e=231707.7762952792&amp;title=&amp;desc=&amp;zoom=11&amp;layers=W3siaWQiOjIsIm9wYWNpdHkiOjEwMH1d-z</t>
  </si>
  <si>
    <t>N-osa, Länsilampi W</t>
  </si>
  <si>
    <t>https://asiointi.maanmittauslaitos.fi/karttapaikka/?lang=fi&amp;share=customMarker&amp;n=6722520.945501365&amp;e=231569.7762952792&amp;title=&amp;desc=&amp;zoom=11&amp;layers=W3siaWQiOjIsIm9wYWNpdHkiOjEwMH1d-z</t>
  </si>
  <si>
    <t>N-osa, Pikkulampi</t>
  </si>
  <si>
    <t>https://asiointi.maanmittauslaitos.fi/karttapaikka/?lang=fi&amp;share=customMarker&amp;n=6722822.945501365&amp;e=232000.7762952792&amp;title=&amp;desc=&amp;zoom=11&amp;layers=W3siaWQiOjIsIm9wYWNpdHkiOjEwMH1d-z</t>
  </si>
  <si>
    <t>Välilampi</t>
  </si>
  <si>
    <t>Aurinko Golf</t>
  </si>
  <si>
    <t>Naantali</t>
  </si>
  <si>
    <t>Venka</t>
  </si>
  <si>
    <t>https://asiointi.maanmittauslaitos.fi/karttapaikka/?lang=fi&amp;share=customMarker&amp;n=6717349.541380136&amp;e=229694.77070723783&amp;title=&amp;desc=&amp;zoom=10&amp;layers=W3siaWQiOjIsIm9wYWNpdHkiOjEwMH1d-z</t>
  </si>
  <si>
    <t>21.5.</t>
  </si>
  <si>
    <t>Nannon lampi NW</t>
  </si>
  <si>
    <t>https://asiointi.maanmittauslaitos.fi/karttapaikka/?lang=fi&amp;share=customMarker&amp;n=6717517.541380136&amp;e=229928.77070723783&amp;title=&amp;desc=&amp;zoom=10&amp;layers=W3siaWQiOjIsIm9wYWNpdHkiOjEwMH1d-z</t>
  </si>
  <si>
    <t>Nannon lampi N</t>
  </si>
  <si>
    <t>https://asiointi.maanmittauslaitos.fi/karttapaikka/?lang=fi&amp;share=customMarker&amp;n=6717509.541380136&amp;e=230002.77070723783&amp;title=&amp;desc=&amp;zoom=10&amp;layers=W3siaWQiOjIsIm9wYWNpdHkiOjEwMH1d-z</t>
  </si>
  <si>
    <t>Nannon lampi S</t>
  </si>
  <si>
    <t>https://asiointi.maanmittauslaitos.fi/karttapaikka/?lang=fi&amp;share=customMarker&amp;n=6717401.541380136&amp;e=230022.77070723783&amp;title=&amp;desc=&amp;zoom=10&amp;layers=W3siaWQiOjIsIm9wYWNpdHkiOjEwMH1d-z</t>
  </si>
  <si>
    <t>Purolampi E</t>
  </si>
  <si>
    <t>https://asiointi.maanmittauslaitos.fi/karttapaikka/?lang=fi&amp;share=customMarker&amp;n=6717220.541380136&amp;e=229636.7707072378&amp;title=&amp;desc=&amp;zoom=11&amp;layers=W3siaWQiOjIsIm9wYWNpdHkiOjEwMH1d-z</t>
  </si>
  <si>
    <t>Purolampi W</t>
  </si>
  <si>
    <t>https://asiointi.maanmittauslaitos.fi/karttapaikka/?lang=fi&amp;share=customMarker&amp;n=6717200.541380136&amp;e=229551.7707072378&amp;title=&amp;desc=&amp;zoom=11&amp;layers=W3siaWQiOjIsIm9wYWNpdHkiOjEwMH1d-z</t>
  </si>
  <si>
    <t>Isolampi</t>
  </si>
  <si>
    <t>https://asiointi.maanmittauslaitos.fi/karttapaikka/?lang=fi&amp;share=customMarker&amp;n=6717059.541380136&amp;e=229324.7707072378&amp;title=&amp;desc=&amp;zoom=11&amp;layers=W3siaWQiOjIsIm9wYWNpdHkiOjEwMH1d-z</t>
  </si>
  <si>
    <t>Venkavuoren lampi N</t>
  </si>
  <si>
    <t>https://asiointi.maanmittauslaitos.fi/karttapaikka/?lang=fi&amp;share=customMarker&amp;n=6716963.541380136&amp;e=229803.7707072378&amp;title=&amp;desc=&amp;zoom=11&amp;layers=W3siaWQiOjIsIm9wYWNpdHkiOjEwMH1d-z</t>
  </si>
  <si>
    <t>Venkavuoren lampi S</t>
  </si>
  <si>
    <t>https://asiointi.maanmittauslaitos.fi/karttapaikka/?lang=fi&amp;share=customMarker&amp;n=6716908.541380136&amp;e=229804.7707072378&amp;title=&amp;desc=&amp;zoom=11&amp;layers=W3siaWQiOjIsIm9wYWNpdHkiOjEwMH1d-z</t>
  </si>
  <si>
    <t>Kaakkoislampi</t>
  </si>
  <si>
    <t>https://asiointi.maanmittauslaitos.fi/karttapaikka/?lang=fi&amp;share=customMarker&amp;n=6716555.440875073&amp;e=229868.18492080018&amp;title=&amp;desc=&amp;zoom=11&amp;layers=W3siaWQiOjIsIm9wYWNpdHkiOjEwMH1d-z</t>
  </si>
  <si>
    <t>Murikonlampi N</t>
  </si>
  <si>
    <t>https://asiointi.maanmittauslaitos.fi/karttapaikka/?lang=fi&amp;share=customMarker&amp;n=6716725.440875073&amp;e=229057.18492080018&amp;title=&amp;desc=&amp;zoom=11&amp;layers=W3siaWQiOjIsIm9wYWNpdHkiOjEwMH1d-z</t>
  </si>
  <si>
    <t>Murikonlampi S</t>
  </si>
  <si>
    <t>https://asiointi.maanmittauslaitos.fi/karttapaikka/?lang=fi&amp;share=customMarker&amp;n=6716402.690875073&amp;e=229057.18492080018&amp;title=&amp;desc=&amp;zoom=11&amp;layers=W3siaWQiOjIsIm9wYWNpdHkiOjEwMH1d-z</t>
  </si>
  <si>
    <t>Nyrvän lampi</t>
  </si>
  <si>
    <t>https://asiointi.maanmittauslaitos.fi/karttapaikka/?lang=fi&amp;share=customMarker&amp;n=6717182.190875072&amp;e=230042.18492080015&amp;title=&amp;desc=&amp;zoom=12&amp;layers=W3siaWQiOjIsIm9wYWNpdHkiOjEwMH1d-z</t>
  </si>
  <si>
    <t>Koillislampi</t>
  </si>
  <si>
    <t>Kultaranta Golf</t>
  </si>
  <si>
    <t>Luonnonmaa</t>
  </si>
  <si>
    <t>https://asiointi.maanmittauslaitos.fi/karttapaikka/?lang=fi&amp;share=customMarker&amp;n=6712640.5616534045&amp;e=222921.5890438299&amp;title=&amp;desc=&amp;zoom=11&amp;layers=W3siaWQiOjIsIm9wYWNpdHkiOjEwMH1d-z</t>
  </si>
  <si>
    <t>27.5.</t>
  </si>
  <si>
    <t>Itälampi</t>
  </si>
  <si>
    <t>https://asiointi.maanmittauslaitos.fi/karttapaikka/?lang=fi&amp;share=customMarker&amp;n=6712492.5616534045&amp;e=222711.5890438299&amp;title=&amp;desc=&amp;zoom=11&amp;layers=W3siaWQiOjIsIm9wYWNpdHkiOjEwMH1d-z</t>
  </si>
  <si>
    <t>https://asiointi.maanmittauslaitos.fi/karttapaikka/?lang=fi&amp;share=customMarker&amp;n=6712469.5616534045&amp;e=222587.5890438299&amp;title=&amp;desc=&amp;zoom=11&amp;layers=W3siaWQiOjIsIm9wYWNpdHkiOjEwMH1d-z</t>
  </si>
  <si>
    <t>EG, AS</t>
  </si>
  <si>
    <t>Luoteislampi</t>
  </si>
  <si>
    <t>https://asiointi.maanmittauslaitos.fi/karttapaikka/?lang=fi&amp;share=customMarker&amp;n=6712796.5616534045&amp;e=222328.5890438299&amp;title=&amp;desc=&amp;zoom=11&amp;layers=W3siaWQiOjIsIm9wYWNpdHkiOjEwMH1d-z</t>
  </si>
  <si>
    <t>Länsilampi</t>
  </si>
  <si>
    <t>https://asiointi.maanmittauslaitos.fi/karttapaikka/?lang=fi&amp;share=customMarker&amp;n=6712618.5616534045&amp;e=222391.5890438299&amp;title=&amp;desc=&amp;zoom=11&amp;layers=W3siaWQiOjIsIm9wYWNpdHkiOjEwMH1d-z</t>
  </si>
  <si>
    <t>Lounaislampi</t>
  </si>
  <si>
    <t>https://asiointi.maanmittauslaitos.fi/karttapaikka/?lang=fi&amp;share=customMarker&amp;n=6712461.5616534045&amp;e=222435.5890438299&amp;title=&amp;desc=&amp;zoom=11&amp;layers=W3siaWQiOjIsIm9wYWNpdHkiOjEwMH1d-z</t>
  </si>
  <si>
    <t>Etelälampi</t>
  </si>
  <si>
    <t>https://asiointi.maanmittauslaitos.fi/karttapaikka/?lang=fi&amp;share=customMarker&amp;n=6712374.5616534045&amp;e=222542.5890438299&amp;title=&amp;desc=&amp;zoom=11&amp;layers=W3siaWQiOjIsIm9wYWNpdHkiOjEwMH1d-z</t>
  </si>
  <si>
    <t>Lintutornin lampi</t>
  </si>
  <si>
    <t>Aura Golf</t>
  </si>
  <si>
    <t>Turku</t>
  </si>
  <si>
    <t>Ruissalo</t>
  </si>
  <si>
    <t>https://asiointi.maanmittauslaitos.fi/karttapaikka/?lang=fi&amp;share=customMarker&amp;n=6708390.119021533&amp;e=231899.06536615847&amp;title=&amp;desc=&amp;zoom=12&amp;layers=W3siaWQiOjIsIm9wYWNpdHkiOjEwMH1d-z</t>
  </si>
  <si>
    <t>18.5.</t>
  </si>
  <si>
    <t>https://asiointi.maanmittauslaitos.fi/karttapaikka/?lang=fi&amp;share=customMarker&amp;n=6708167.965175379&amp;e=231929.06536615847&amp;title=&amp;desc=&amp;zoom=12&amp;layers=W3siaWQiOjIsIm9wYWNpdHkiOjEwMH1d-z</t>
  </si>
  <si>
    <t>https://asiointi.maanmittauslaitos.fi/karttapaikka/?lang=fi&amp;share=customMarker&amp;n=6708835.030976103&amp;e=231155.22495676254&amp;title=&amp;desc=&amp;zoom=12&amp;layers=W3siaWQiOjIsIm9wYWNpdHkiOjEwMH1d-z</t>
  </si>
  <si>
    <t>Harjattula Golf</t>
  </si>
  <si>
    <t>Kakskerta</t>
  </si>
  <si>
    <t>https://asiointi.maanmittauslaitos.fi/karttapaikka/?lang=fi&amp;share=customMarker&amp;n=6701993.340115106&amp;e=240160.8207418061&amp;title=&amp;desc=&amp;zoom=11&amp;layers=W3siaWQiOjIsIm9wYWNpdHkiOjEwMH1d-z</t>
  </si>
  <si>
    <t>16.5.</t>
  </si>
  <si>
    <t>Pikkulampi</t>
  </si>
  <si>
    <t>https://asiointi.maanmittauslaitos.fi/karttapaikka/?lang=fi&amp;share=customMarker&amp;n=6701950&amp;e=240193&amp;title=&amp;desc=&amp;zoom=12&amp;layers=W3siaWQiOjMsIm9wYWNpdHkiOjEwMH0seyJpZCI6Miwib3BhY2l0eSI6MTAwfV0-z</t>
  </si>
  <si>
    <t>Keskilampi NE</t>
  </si>
  <si>
    <t>https://asiointi.maanmittauslaitos.fi/karttapaikka/?lang=fi&amp;share=customMarker&amp;n=6701920.499999998&amp;e=240133.99999999997&amp;title=&amp;desc=&amp;zoom=11&amp;layers=W3siaWQiOjIsIm9wYWNpdHkiOjEwMH1d-z</t>
  </si>
  <si>
    <t>Keskilampi SW</t>
  </si>
  <si>
    <t>https://asiointi.maanmittauslaitos.fi/karttapaikka/?lang=fi&amp;share=customMarker&amp;n=6701882.499999998&amp;e=240086.99999999997&amp;title=&amp;desc=&amp;zoom=11&amp;layers=W3siaWQiOjIsIm9wYWNpdHkiOjEwMH1d-z</t>
  </si>
  <si>
    <t>https://asiointi.maanmittauslaitos.fi/karttapaikka/?lang=fi&amp;share=customMarker&amp;n=6701838.499999998&amp;e=239952.99999999997&amp;title=&amp;desc=&amp;zoom=11&amp;layers=W3siaWQiOjIsIm9wYWNpdHkiOjEwMH1d-z</t>
  </si>
  <si>
    <t>https://asiointi.maanmittauslaitos.fi/karttapaikka/?lang=fi&amp;share=customMarker&amp;n=6702052.499999998&amp;e=239740.99999999997&amp;title=&amp;desc=&amp;zoom=11&amp;layers=W3siaWQiOjIsIm9wYWNpdHkiOjEwMH1d-z</t>
  </si>
  <si>
    <t>Pohjoislampi SE</t>
  </si>
  <si>
    <t>https://asiointi.maanmittauslaitos.fi/karttapaikka/?lang=fi&amp;share=customMarker&amp;n=6702283.750925627&amp;e=240016.4993829146&amp;title=&amp;desc=&amp;zoom=11&amp;layers=W3siaWQiOjIsIm9wYWNpdHkiOjEwMH1d-z</t>
  </si>
  <si>
    <t>Pohjoislampi NW</t>
  </si>
  <si>
    <t>https://asiointi.maanmittauslaitos.fi/karttapaikka/?lang=fi&amp;share=customMarker&amp;n=6702369.750925627&amp;e=239924.4993829146&amp;title=&amp;desc=&amp;zoom=11&amp;layers=W3siaWQiOjIsIm9wYWNpdHkiOjEwMH1d-z</t>
  </si>
  <si>
    <t>Etelälampi N</t>
  </si>
  <si>
    <t>https://asiointi.maanmittauslaitos.fi/karttapaikka/?lang=fi&amp;share=customMarker&amp;n=6701108.315697284&amp;e=240702.07356409405&amp;title=&amp;desc=&amp;zoom=11&amp;layers=W3siaWQiOjIsIm9wYWNpdHkiOjEwMH1d-z</t>
  </si>
  <si>
    <t>Etelälampi S</t>
  </si>
  <si>
    <t>https://asiointi.maanmittauslaitos.fi/karttapaikka/?lang=fi&amp;share=customMarker&amp;n=6701061.315697284&amp;e=240695.07356409405&amp;title=&amp;desc=&amp;zoom=11&amp;layers=W3siaWQiOjIsIm9wYWNpdHkiOjEwMH1d-z</t>
  </si>
  <si>
    <t>Länsiosa, Keskilampi</t>
  </si>
  <si>
    <t>Archipelagia Golf</t>
  </si>
  <si>
    <t>Parainen</t>
  </si>
  <si>
    <t>Finby</t>
  </si>
  <si>
    <t>https://asiointi.maanmittauslaitos.fi/karttapaikka/?lang=fi&amp;share=customMarker&amp;n=6695688.792807193&amp;e=238455.26044624604&amp;title=&amp;desc=&amp;zoom=11&amp;layers=W3siaWQiOjIsIm9wYWNpdHkiOjEwMH1d-z</t>
  </si>
  <si>
    <t>28.5.</t>
  </si>
  <si>
    <t>Länsiosa, Etelälampi</t>
  </si>
  <si>
    <t>https://asiointi.maanmittauslaitos.fi/karttapaikka/?lang=fi&amp;share=customMarker&amp;n=6695645.792807193&amp;e=238442.26044624604&amp;title=&amp;desc=&amp;zoom=11&amp;layers=W3siaWQiOjIsIm9wYWNpdHkiOjEwMH1d-z</t>
  </si>
  <si>
    <t>Länsiosa, Luoteislampi</t>
  </si>
  <si>
    <t>https://asiointi.maanmittauslaitos.fi/karttapaikka/?lang=fi&amp;share=customMarker&amp;n=6695780.792807193&amp;e=238384.26044624604&amp;title=&amp;desc=&amp;zoom=11&amp;layers=W3siaWQiOjIsIm9wYWNpdHkiOjEwMH1d-z</t>
  </si>
  <si>
    <t>Länsiosa, Itälampi</t>
  </si>
  <si>
    <t>https://asiointi.maanmittauslaitos.fi/karttapaikka/?lang=fi&amp;share=customMarker&amp;n=6695750.792807193&amp;e=238788.26044624604&amp;title=&amp;desc=&amp;zoom=11&amp;layers=W3siaWQiOjIsIm9wYWNpdHkiOjEwMH1d-z</t>
  </si>
  <si>
    <t>Itäosa, Länsilampi</t>
  </si>
  <si>
    <t>https://asiointi.maanmittauslaitos.fi/karttapaikka/?lang=fi&amp;share=customMarker&amp;n=6695749.203024179&amp;e=239155.0808802184&amp;title=&amp;desc=&amp;zoom=11&amp;layers=W3siaWQiOjIsIm9wYWNpdHkiOjEwMH1d-z</t>
  </si>
  <si>
    <t>Itäosa, Luoteislampi</t>
  </si>
  <si>
    <t>https://asiointi.maanmittauslaitos.fi/karttapaikka/?lang=fi&amp;share=customMarker&amp;n=6695780.203024179&amp;e=239185.0808802184&amp;title=&amp;desc=&amp;zoom=11&amp;layers=W3siaWQiOjIsIm9wYWNpdHkiOjEwMH1d-z</t>
  </si>
  <si>
    <t>Itäosa, Keskuslampi W</t>
  </si>
  <si>
    <t>https://asiointi.maanmittauslaitos.fi/karttapaikka/?lang=fi&amp;share=customMarker&amp;n=6695725.203024179&amp;e=239287.0808802184&amp;title=&amp;desc=&amp;zoom=11&amp;layers=W3siaWQiOjIsIm9wYWNpdHkiOjEwMH1d-z</t>
  </si>
  <si>
    <t>Itäosa, Keskuslampi E</t>
  </si>
  <si>
    <t>https://asiointi.maanmittauslaitos.fi/karttapaikka/?lang=fi&amp;share=customMarker&amp;n=6695702.203024179&amp;e=239435.0808802184&amp;title=&amp;desc=&amp;zoom=11&amp;layers=W3siaWQiOjIsIm9wYWNpdHkiOjEwMH1d-z</t>
  </si>
  <si>
    <t>Itäosa, Kaakkoislampi</t>
  </si>
  <si>
    <t>https://asiointi.maanmittauslaitos.fi/karttapaikka/?lang=fi&amp;share=customMarker&amp;n=6695618.203024179&amp;e=239469.0808802184&amp;title=&amp;desc=&amp;zoom=11&amp;layers=W3siaWQiOjIsIm9wYWNpdHkiOjEwMH1d-z</t>
  </si>
  <si>
    <t>Itäosa, Itälampi</t>
  </si>
  <si>
    <t>https://asiointi.maanmittauslaitos.fi/karttapaikka/?lang=fi&amp;share=customMarker&amp;n=6695636.203024179&amp;e=239540.0808802184&amp;title=&amp;desc=&amp;zoom=11&amp;layers=W3siaWQiOjIsIm9wYWNpdHkiOjEwMH1d-z</t>
  </si>
  <si>
    <t>Viurilantien lampi N</t>
  </si>
  <si>
    <t>Wiurila Golf</t>
  </si>
  <si>
    <t>Salo</t>
  </si>
  <si>
    <t>Halikko</t>
  </si>
  <si>
    <t>https://asiointi.maanmittauslaitos.fi/karttapaikka/?lang=fi&amp;share=customMarker&amp;n=6700318.335945386&amp;e=282084.84463068383&amp;title=&amp;desc=&amp;zoom=10&amp;layers=W3siaWQiOjIsIm9wYWNpdHkiOjEwMH1d-z</t>
  </si>
  <si>
    <t>14.5.</t>
  </si>
  <si>
    <t>Viurilantien lampi S</t>
  </si>
  <si>
    <t>https://asiointi.maanmittauslaitos.fi/karttapaikka/?lang=fi&amp;share=customMarker&amp;n=6700160.335945386&amp;e=282124.84463068383&amp;title=&amp;desc=&amp;zoom=10&amp;layers=W3siaWQiOjIsIm9wYWNpdHkiOjEwMH1d-z</t>
  </si>
  <si>
    <t>https://asiointi.maanmittauslaitos.fi/karttapaikka/?lang=fi&amp;share=customMarker&amp;n=6700660.335945386&amp;e=282752.84463068383&amp;title=&amp;desc=&amp;zoom=10&amp;layers=W3siaWQiOjIsIm9wYWNpdHkiOjEwMH1d-z</t>
  </si>
  <si>
    <t>4.6.</t>
  </si>
  <si>
    <t>Viurilan lampi S</t>
  </si>
  <si>
    <t>https://asiointi.maanmittauslaitos.fi/karttapaikka/?lang=fi&amp;share=customMarker&amp;n=6700072.335945386&amp;e=282834.84463068383&amp;title=&amp;desc=&amp;zoom=10&amp;layers=W3siaWQiOjIsIm9wYWNpdHkiOjEwMH1d-z</t>
  </si>
  <si>
    <t>Viurilan keskilampi S</t>
  </si>
  <si>
    <t>https://asiointi.maanmittauslaitos.fi/karttapaikka/?lang=fi&amp;share=customMarker&amp;n=6700098.335945385&amp;e=282789.8446306838&amp;title=&amp;desc=&amp;zoom=11&amp;layers=W3siaWQiOjIsIm9wYWNpdHkiOjEwMH1d-z</t>
  </si>
  <si>
    <t>Viurilan keskilampi N</t>
  </si>
  <si>
    <t>https://asiointi.maanmittauslaitos.fi/karttapaikka/?lang=fi&amp;share=customMarker&amp;n=6700141.335945385&amp;e=282815.8446306838&amp;title=&amp;desc=&amp;zoom=11&amp;layers=W3siaWQiOjIsIm9wYWNpdHkiOjEwMH1d-z</t>
  </si>
  <si>
    <t>Viurilan lampi N</t>
  </si>
  <si>
    <t>https://asiointi.maanmittauslaitos.fi/karttapaikka/?lang=fi&amp;share=customMarker&amp;n=6700179.335945385&amp;e=282803.8446306838&amp;title=&amp;desc=&amp;zoom=11&amp;layers=W3siaWQiOjIsIm9wYWNpdHkiOjEwMH1d-z</t>
  </si>
  <si>
    <t>Myllyojan lampi N</t>
  </si>
  <si>
    <t>https://asiointi.maanmittauslaitos.fi/karttapaikka/?lang=fi&amp;share=customMarker&amp;n=6700219.335945385&amp;e=283019.8446306838&amp;title=&amp;desc=&amp;zoom=11&amp;layers=W3siaWQiOjIsIm9wYWNpdHkiOjEwMH1d-z</t>
  </si>
  <si>
    <t>Myllyojan lampi S</t>
  </si>
  <si>
    <t>https://asiointi.maanmittauslaitos.fi/karttapaikka/?lang=fi&amp;share=customMarker&amp;n=6700166.335945385&amp;e=283081.8446306838&amp;title=&amp;desc=&amp;zoom=11&amp;layers=W3siaWQiOjIsIm9wYWNpdHkiOjEwMH1d-z</t>
  </si>
  <si>
    <t>Länsilampi W</t>
  </si>
  <si>
    <t>Salo Golf</t>
  </si>
  <si>
    <t>Anisi</t>
  </si>
  <si>
    <t>https://asiointi.maanmittauslaitos.fi/karttapaikka/?lang=fi&amp;share=customMarker&amp;n=6699497.066338051&amp;e=287488.06690450275&amp;title=&amp;desc=&amp;zoom=11&amp;layers=W3siaWQiOjIsIm9wYWNpdHkiOjEwMH1d-z</t>
  </si>
  <si>
    <t>4.6..</t>
  </si>
  <si>
    <t>Länsilampi E</t>
  </si>
  <si>
    <t>https://asiointi.maanmittauslaitos.fi/karttapaikka/?lang=fi&amp;share=customMarker&amp;n=6699527.066338051&amp;e=287562.06690450275&amp;title=&amp;desc=&amp;zoom=11&amp;layers=W3siaWQiOjIsIm9wYWNpdHkiOjEwMH1d-z</t>
  </si>
  <si>
    <t>Keskilampi S</t>
  </si>
  <si>
    <t>https://asiointi.maanmittauslaitos.fi/karttapaikka/?lang=fi&amp;share=customMarker&amp;n=6699579.066338051&amp;e=287681.06690450275&amp;title=&amp;desc=&amp;zoom=11&amp;layers=W3siaWQiOjIsIm9wYWNpdHkiOjEwMH1d-z</t>
  </si>
  <si>
    <t>Keskilampi N</t>
  </si>
  <si>
    <t>https://asiointi.maanmittauslaitos.fi/karttapaikka/?lang=fi&amp;share=customMarker&amp;n=6699664.066338051&amp;e=287659.06690450275&amp;title=&amp;desc=&amp;zoom=11&amp;layers=W3siaWQiOjIsIm9wYWNpdHkiOjEwMH1d-z</t>
  </si>
  <si>
    <t>Pohjoislampi</t>
  </si>
  <si>
    <t>https://asiointi.maanmittauslaitos.fi/karttapaikka/?lang=fi&amp;share=customMarker&amp;n=6699669.066338051&amp;e=287878.06690450275&amp;title=&amp;desc=&amp;zoom=11&amp;layers=W3siaWQiOjIsIm9wYWNpdHkiOjEwMH1d-z</t>
  </si>
  <si>
    <t>Itälampi N</t>
  </si>
  <si>
    <t>https://asiointi.maanmittauslaitos.fi/karttapaikka/?lang=fi&amp;share=customMarker&amp;n=6699543.066338051&amp;e=288046.06690450275&amp;title=&amp;desc=&amp;zoom=11&amp;layers=W3siaWQiOjIsIm9wYWNpdHkiOjEwMH1d-z</t>
  </si>
  <si>
    <t>Itälampi S</t>
  </si>
  <si>
    <t>https://asiointi.maanmittauslaitos.fi/karttapaikka/?lang=fi&amp;share=customMarker&amp;n=6699466.066338051&amp;e=288009.06690450275&amp;title=&amp;desc=&amp;zoom=11&amp;layers=W3siaWQiOjIsIm9wYWNpdHkiOjEwMH1d-z</t>
  </si>
  <si>
    <t>Etelälammet</t>
  </si>
  <si>
    <t>https://asiointi.maanmittauslaitos.fi/karttapaikka/?lang=fi&amp;share=customMarker&amp;n=6699375.477000797&amp;e=287767.2466102556&amp;title=&amp;desc=&amp;zoom=12&amp;layers=W3siaWQiOjMsIm9wYWNpdHkiOjEwMH0seyJpZCI6Miwib3BhY2l0eSI6MTAwfV0-z</t>
  </si>
  <si>
    <t>Pohjoisosa, N-lampi</t>
  </si>
  <si>
    <t>Meri-Teijo Golf</t>
  </si>
  <si>
    <t>Perniö</t>
  </si>
  <si>
    <t>https://asiointi.maanmittauslaitos.fi/karttapaikka/?lang=fi&amp;share=customMarker&amp;n=6685005.520961343&amp;e=274936.55094285746&amp;title=&amp;desc=&amp;zoom=11&amp;layers=W3siaWQiOjIsIm9wYWNpdHkiOjEwMH1d-z</t>
  </si>
  <si>
    <t>5.6.</t>
  </si>
  <si>
    <t>Pohjoisosa, W-lampi</t>
  </si>
  <si>
    <t>https://asiointi.maanmittauslaitos.fi/karttapaikka/?lang=fi&amp;share=customMarker&amp;n=6684988.211341025&amp;e=274828.0875257102&amp;title=&amp;desc=&amp;zoom=12&amp;layers=W3siaWQiOjIsIm9wYWNpdHkiOjEwMH1d-z</t>
  </si>
  <si>
    <t>Pohjoisosa, S-lampi</t>
  </si>
  <si>
    <t>https://asiointi.maanmittauslaitos.fi/karttapaikka/?lang=fi&amp;share=customMarker&amp;n=6684858.711341025&amp;e=274848.5875257102&amp;title=&amp;desc=&amp;zoom=12&amp;layers=W3siaWQiOjIsIm9wYWNpdHkiOjEwMH1d-z</t>
  </si>
  <si>
    <t>Keskiosa, W-lampi</t>
  </si>
  <si>
    <t>https://asiointi.maanmittauslaitos.fi/karttapaikka/?lang=fi&amp;share=customMarker&amp;n=6684650.286859511&amp;e=274620.6032587275&amp;title=&amp;desc=&amp;zoom=11&amp;layers=W3siaWQiOjIsIm9wYWNpdHkiOjEwMH1d-z</t>
  </si>
  <si>
    <t>Keskiosa, E-lampi</t>
  </si>
  <si>
    <t>https://asiointi.maanmittauslaitos.fi/karttapaikka/?lang=fi&amp;share=customMarker&amp;n=6684595.286859511&amp;e=274682.6032587275&amp;title=&amp;desc=&amp;zoom=11&amp;layers=W3siaWQiOjIsIm9wYWNpdHkiOjEwMH1d-z</t>
  </si>
  <si>
    <t>Eteläosan lampi</t>
  </si>
  <si>
    <t>https://asiointi.maanmittauslaitos.fi/karttapaikka/?lang=fi&amp;share=customMarker&amp;n=6684276.866968249&amp;e=274266.125677874&amp;title=&amp;desc=&amp;zoom=11&amp;layers=W3siaWQiOjIsIm9wYWNpdHkiOjEwMH1d-z</t>
  </si>
  <si>
    <t>Lanskalan lampi 1</t>
  </si>
  <si>
    <t>https://asiointi.maanmittauslaitos.fi/karttapaikka/?lang=fi&amp;share=customMarker&amp;n=6684774.850515309&amp;e=275102.2311415783&amp;title=&amp;desc=&amp;zoom=13&amp;layers=W3siaWQiOjMsIm9wYWNpdHkiOjEwMH0seyJpZCI6Miwib3BhY2l0eSI6MTAwfV0-z</t>
  </si>
  <si>
    <t>Lanskalan lampi 2</t>
  </si>
  <si>
    <t>https://asiointi.maanmittauslaitos.fi/karttapaikka/?lang=fi&amp;share=customMarker&amp;n=6684767.600515309&amp;e=275164.2311415783&amp;title=&amp;desc=&amp;zoom=13&amp;layers=W3siaWQiOjMsIm9wYWNpdHkiOjEwMH0seyJpZCI6Miwib3BhY2l0eSI6MTAwfV0-z</t>
  </si>
  <si>
    <t>Lanskalan lampi 3</t>
  </si>
  <si>
    <t>https://asiointi.maanmittauslaitos.fi/karttapaikka/?lang=fi&amp;share=customMarker&amp;n=6684802.100515309&amp;e=275208.7311415783&amp;title=&amp;desc=&amp;zoom=13&amp;layers=W3siaWQiOjMsIm9wYWNpdHkiOjEwMH0seyJpZCI6Miwib3BhY2l0eSI6MTAwfV0-z</t>
  </si>
  <si>
    <t>Lanskalan lampi 4</t>
  </si>
  <si>
    <t>https://asiointi.maanmittauslaitos.fi/karttapaikka/?lang=fi&amp;share=customMarker&amp;n=6684820.87067656&amp;e=275289.420657823&amp;title=&amp;desc=&amp;zoom=13&amp;layers=W3siaWQiOjMsIm9wYWNpdHkiOjEwMH0seyJpZCI6Miwib3BhY2l0eSI6MTAwfV0-z</t>
  </si>
  <si>
    <t>Lanskalan lampi 5</t>
  </si>
  <si>
    <t>https://asiointi.maanmittauslaitos.fi/karttapaikka/?lang=fi&amp;share=customMarker&amp;n=6684805.87067656&amp;e=275399.920657823&amp;title=&amp;desc=&amp;zoom=13&amp;layers=W3siaWQiOjMsIm9wYWNpdHkiOjEwMH0seyJpZCI6Miwib3BhY2l0eSI6MTAwfV0-z</t>
  </si>
  <si>
    <t>Prinkin lampi 1</t>
  </si>
  <si>
    <t>https://asiointi.maanmittauslaitos.fi/karttapaikka/?lang=fi&amp;share=customMarker&amp;n=6684677.745654056&amp;e=275712.6290374649&amp;title=&amp;desc=&amp;zoom=13&amp;layers=W3siaWQiOjMsIm9wYWNpdHkiOjEwMH0seyJpZCI6Miwib3BhY2l0eSI6MTAwfV0-z</t>
  </si>
  <si>
    <t>Prinkin lampi 2</t>
  </si>
  <si>
    <t>https://asiointi.maanmittauslaitos.fi/karttapaikka/?lang=fi&amp;share=customMarker&amp;n=6684675.495654056&amp;e=275773.6290374649&amp;title=&amp;desc=&amp;zoom=13&amp;layers=W3siaWQiOjMsIm9wYWNpdHkiOjEwMH0seyJpZCI6Miwib3BhY2l0eSI6MTAwfV0-z</t>
  </si>
  <si>
    <t>Prinkin lampi 3</t>
  </si>
  <si>
    <t>https://asiointi.maanmittauslaitos.fi/karttapaikka/?lang=fi&amp;share=customMarker&amp;n=6684738.361008054&amp;e=275990.0208248578&amp;title=&amp;desc=&amp;zoom=13&amp;layers=W3siaWQiOjIsIm9wYWNpdHkiOjEwMH1d-z</t>
  </si>
  <si>
    <t>Prinkin lampi 4</t>
  </si>
  <si>
    <t>https://asiointi.maanmittauslaitos.fi/karttapaikka/?lang=fi&amp;share=customMarker&amp;n=6684699.361008054&amp;e=276091.2708248578&amp;title=&amp;desc=&amp;zoom=13&amp;layers=W3siaWQiOjIsIm9wYWNpdHkiOjEwMH1d-z</t>
  </si>
  <si>
    <t>Golf harjoituskenttä</t>
  </si>
  <si>
    <t>Hirvensalo</t>
  </si>
  <si>
    <t>https://asiointi.maanmittauslaitos.fi/karttapaikka/?lang=fi&amp;share=customMarker&amp;n=6707510.473287683&amp;e=236872.7950588453&amp;title=Lampi&amp;desc=&amp;zoom=13&amp;layers=W3siaWQiOjMsIm9wYWNpdHkiOjk5fSx7ImlkIjoyLCJvcGFjaXR5IjoxMDB9XQ-z</t>
  </si>
  <si>
    <t>Ei laskettu</t>
  </si>
  <si>
    <t>Bjärkas Golf</t>
  </si>
  <si>
    <t>Kemiönsaari</t>
  </si>
  <si>
    <t>Västanfjärd</t>
  </si>
  <si>
    <t>https://asiointi.maanmittauslaitos.fi/karttapaikka/?lang=fi&amp;share=customMarker&amp;n=6667472.382461436&amp;e=257121.7160624971&amp;title=&amp;desc=&amp;zoom=12&amp;layers=W3siaWQiOjIsIm9wYWNpdHkiOjEwMH1d-z</t>
  </si>
  <si>
    <t>Keskilampi</t>
  </si>
  <si>
    <t>https://asiointi.maanmittauslaitos.fi/karttapaikka/?lang=fi&amp;share=customMarker&amp;n=6667448.882461436&amp;e=257166.2160624971&amp;title=&amp;desc=&amp;zoom=12&amp;layers=W3siaWQiOjIsIm9wYWNpdHkiOjEwMH1d-z</t>
  </si>
  <si>
    <t>https://asiointi.maanmittauslaitos.fi/karttapaikka/?lang=fi&amp;share=customMarker&amp;n=6667431.882461436&amp;e=257218.7160624971&amp;title=&amp;desc=&amp;zoom=12&amp;layers=W3siaWQiOjIsIm9wYWNpdHkiOjEwMH1d-z</t>
  </si>
  <si>
    <t>https://asiointi.maanmittauslaitos.fi/karttapaikka/?lang=fi&amp;share=customMarker&amp;n=6667501.707210851&amp;e=257417.2220046176&amp;title=&amp;desc=&amp;zoom=13&amp;layers=W3siaWQiOjMsIm9wYWNpdHkiOjEwMH0seyJpZCI6Miwib3BhY2l0eSI6MTAwfV0-z</t>
  </si>
  <si>
    <t>Etelälampi W</t>
  </si>
  <si>
    <t>Wenoxa Golf</t>
  </si>
  <si>
    <t>Dragsfjärd</t>
  </si>
  <si>
    <t>https://asiointi.maanmittauslaitos.fi/karttapaikka/?lang=fi&amp;share=customMarker&amp;n=6656569.368702457&amp;e=255303.4480470239&amp;title=&amp;desc=&amp;zoom=12&amp;layers=W3siaWQiOjIsIm9wYWNpdHkiOjEwMH1d-z</t>
  </si>
  <si>
    <t>Etelälampi E</t>
  </si>
  <si>
    <t>https://asiointi.maanmittauslaitos.fi/karttapaikka/?lang=fi&amp;share=customMarker&amp;n=6656564.368702457&amp;e=255322.9480470239&amp;title=&amp;desc=&amp;zoom=12&amp;layers=W3siaWQiOjIsIm9wYWNpdHkiOjEwMH1d-z</t>
  </si>
  <si>
    <t>https://asiointi.maanmittauslaitos.fi/karttapaikka/?lang=fi&amp;share=customMarker&amp;n=6656695.368702457&amp;e=255254.4480470239&amp;title=&amp;desc=&amp;zoom=12&amp;layers=W3siaWQiOjIsIm9wYWNpdHkiOjEwMH1d-z</t>
  </si>
  <si>
    <t>Pohjoislampi S</t>
  </si>
  <si>
    <t>https://asiointi.maanmittauslaitos.fi/karttapaikka/?lang=fi&amp;share=customMarker&amp;n=6656800.620900607&amp;e=255361.86028679018&amp;title=&amp;desc=&amp;zoom=12&amp;layers=W3siaWQiOjIsIm9wYWNpdHkiOjEwMH1d-z</t>
  </si>
  <si>
    <t>Pohjoislampi N</t>
  </si>
  <si>
    <t>https://asiointi.maanmittauslaitos.fi/karttapaikka/?lang=fi&amp;share=customMarker&amp;n=6656877.120900607&amp;e=255363.86028679018&amp;title=&amp;desc=&amp;zoom=12&amp;layers=W3siaWQiOjIsIm9wYWNpdHkiOjEwMH1d-z</t>
  </si>
  <si>
    <t>Isolampi N</t>
  </si>
  <si>
    <t>Alastaro Gölf</t>
  </si>
  <si>
    <t>Loimaa</t>
  </si>
  <si>
    <t>Alastaro</t>
  </si>
  <si>
    <t>https://asiointi.maanmittauslaitos.fi/karttapaikka/?lang=fi&amp;share=customMarker&amp;n=6768837.671271022&amp;e=264284.09752707806&amp;title=&amp;desc=&amp;zoom=12&amp;layers=W3siaWQiOjIsIm9wYWNpdHkiOjEwMH1d-z</t>
  </si>
  <si>
    <t>isolampi S</t>
  </si>
  <si>
    <t>https://asiointi.maanmittauslaitos.fi/karttapaikka/?lang=fi&amp;share=customMarker&amp;n=6768717.5&amp;e=264270.5&amp;title=&amp;desc=&amp;zoom=12&amp;layers=W3siaWQiOjIsIm9wYWNpdHkiOjEwMH1d-z</t>
  </si>
  <si>
    <t>Pikkulampi N</t>
  </si>
  <si>
    <t>https://asiointi.maanmittauslaitos.fi/karttapaikka/?lang=fi&amp;share=customMarker&amp;n=6768730.2111603655&amp;e=264468.05582203215&amp;title=&amp;desc=&amp;zoom=12&amp;layers=W3siaWQiOjMsIm9wYWNpdHkiOjEwMH0seyJpZCI6Miwib3BhY2l0eSI6MTAwfV0-z</t>
  </si>
  <si>
    <t>Pikkulampi S</t>
  </si>
  <si>
    <t>https://asiointi.maanmittauslaitos.fi/karttapaikka/?lang=fi&amp;share=customMarker&amp;n=6768164.601727649&amp;e=264607.4297462953&amp;title=&amp;desc=&amp;zoom=13&amp;layers=W3siaWQiOjMsIm9wYWNpdHkiOjEwMH0seyJpZCI6Miwib3BhY2l0eSI6MTAwfV0-z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</si>
</sst>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1" fillId="0" borderId="2" xfId="0" applyFont="1" applyBorder="1"/>
    <xf numFmtId="1" fontId="1" fillId="0" borderId="1" xfId="0" applyNumberFormat="1" applyFont="1" applyBorder="1" applyAlignment="1">
      <alignment horizontal="center"/>
    </xf>
    <xf numFmtId="0" fontId="3" fillId="0" borderId="0" xfId="0" applyFont="1"/>
    <xf numFmtId="0" fontId="1" fillId="0" borderId="3" xfId="0" applyFont="1" applyFill="1" applyBorder="1"/>
    <xf numFmtId="0" fontId="1" fillId="0" borderId="3" xfId="0" applyFont="1" applyFill="1" applyBorder="1" applyAlignment="1">
      <alignment horizontal="center" textRotation="90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textRotation="90"/>
    </xf>
    <xf numFmtId="0" fontId="1" fillId="0" borderId="5" xfId="0" applyFont="1" applyFill="1" applyBorder="1" applyAlignment="1">
      <alignment horizontal="center" textRotation="90"/>
    </xf>
    <xf numFmtId="1" fontId="1" fillId="0" borderId="4" xfId="0" applyNumberFormat="1" applyFont="1" applyFill="1" applyBorder="1" applyAlignment="1">
      <alignment horizontal="center" textRotation="90"/>
    </xf>
    <xf numFmtId="0" fontId="1" fillId="0" borderId="5" xfId="0" applyFont="1" applyFill="1" applyBorder="1" applyAlignment="1">
      <alignment horizontal="center" textRotation="90" wrapText="1"/>
    </xf>
    <xf numFmtId="0" fontId="3" fillId="0" borderId="0" xfId="0" applyFont="1" applyFill="1" applyAlignment="1">
      <alignment horizontal="center" textRotation="90"/>
    </xf>
    <xf numFmtId="0" fontId="3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1" applyBorder="1" applyAlignment="1" applyProtection="1"/>
    <xf numFmtId="0" fontId="3" fillId="0" borderId="0" xfId="0" applyFont="1" applyAlignment="1">
      <alignment horizontal="center"/>
    </xf>
    <xf numFmtId="2" fontId="3" fillId="0" borderId="2" xfId="0" applyNumberFormat="1" applyFont="1" applyBorder="1"/>
    <xf numFmtId="2" fontId="3" fillId="0" borderId="0" xfId="0" applyNumberFormat="1" applyFont="1"/>
    <xf numFmtId="2" fontId="3" fillId="0" borderId="1" xfId="0" applyNumberFormat="1" applyFont="1" applyBorder="1"/>
    <xf numFmtId="2" fontId="4" fillId="0" borderId="0" xfId="0" applyNumberFormat="1" applyFont="1" applyFill="1" applyBorder="1"/>
    <xf numFmtId="0" fontId="3" fillId="0" borderId="2" xfId="0" applyFont="1" applyBorder="1"/>
    <xf numFmtId="1" fontId="4" fillId="0" borderId="0" xfId="0" applyNumberFormat="1" applyFont="1" applyBorder="1" applyAlignment="1">
      <alignment horizontal="center"/>
    </xf>
    <xf numFmtId="0" fontId="3" fillId="0" borderId="1" xfId="0" applyFont="1" applyBorder="1"/>
    <xf numFmtId="164" fontId="3" fillId="0" borderId="0" xfId="0" applyNumberFormat="1" applyFont="1"/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5" fillId="0" borderId="6" xfId="1" applyBorder="1" applyAlignment="1" applyProtection="1"/>
    <xf numFmtId="0" fontId="3" fillId="0" borderId="6" xfId="0" applyFont="1" applyBorder="1" applyAlignment="1">
      <alignment horizontal="center"/>
    </xf>
    <xf numFmtId="2" fontId="3" fillId="0" borderId="7" xfId="0" applyNumberFormat="1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2" fontId="4" fillId="0" borderId="6" xfId="0" applyNumberFormat="1" applyFont="1" applyFill="1" applyBorder="1"/>
    <xf numFmtId="0" fontId="3" fillId="0" borderId="7" xfId="0" applyFont="1" applyBorder="1"/>
    <xf numFmtId="1" fontId="4" fillId="0" borderId="6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164" fontId="3" fillId="0" borderId="8" xfId="0" applyNumberFormat="1" applyFont="1" applyBorder="1"/>
    <xf numFmtId="0" fontId="3" fillId="0" borderId="7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" fontId="3" fillId="0" borderId="8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6" fillId="0" borderId="0" xfId="1" applyFont="1" applyBorder="1" applyAlignment="1" applyProtection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/>
    <xf numFmtId="0" fontId="3" fillId="0" borderId="0" xfId="0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64" fontId="3" fillId="0" borderId="6" xfId="0" applyNumberFormat="1" applyFont="1" applyBorder="1"/>
    <xf numFmtId="46" fontId="3" fillId="0" borderId="0" xfId="0" applyNumberFormat="1" applyFont="1" applyAlignment="1">
      <alignment horizontal="center"/>
    </xf>
    <xf numFmtId="46" fontId="3" fillId="0" borderId="6" xfId="0" applyNumberFormat="1" applyFont="1" applyBorder="1" applyAlignment="1">
      <alignment horizontal="center"/>
    </xf>
    <xf numFmtId="46" fontId="3" fillId="0" borderId="0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3" fillId="0" borderId="10" xfId="0" applyFont="1" applyBorder="1"/>
    <xf numFmtId="2" fontId="3" fillId="0" borderId="10" xfId="0" applyNumberFormat="1" applyFont="1" applyBorder="1"/>
    <xf numFmtId="0" fontId="3" fillId="0" borderId="11" xfId="0" applyFont="1" applyBorder="1"/>
    <xf numFmtId="1" fontId="4" fillId="0" borderId="1" xfId="0" applyNumberFormat="1" applyFont="1" applyBorder="1" applyAlignment="1">
      <alignment horizontal="right"/>
    </xf>
    <xf numFmtId="0" fontId="3" fillId="0" borderId="0" xfId="0" applyFont="1" applyFill="1" applyBorder="1"/>
    <xf numFmtId="2" fontId="3" fillId="0" borderId="11" xfId="0" applyNumberFormat="1" applyFont="1" applyBorder="1"/>
    <xf numFmtId="0" fontId="3" fillId="0" borderId="6" xfId="0" applyFont="1" applyFill="1" applyBorder="1"/>
    <xf numFmtId="0" fontId="3" fillId="0" borderId="12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0" xfId="1" applyAlignment="1" applyProtection="1"/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0" xfId="1" applyAlignment="1" applyProtection="1">
      <alignment horizontal="center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siointi.maanmittauslaitos.fi/karttapaikka/?lang=fi&amp;share=customMarker&amp;n=6751792.274160007&amp;e=196090.40859863054&amp;title=&amp;desc=&amp;zoom=11&amp;layers=W3siaWQiOjIsIm9wYWNpdHkiOjEwMH1d-z" TargetMode="External"/><Relationship Id="rId117" Type="http://schemas.openxmlformats.org/officeDocument/2006/relationships/vmlDrawing" Target="../drawings/vmlDrawing1.vml"/><Relationship Id="rId21" Type="http://schemas.openxmlformats.org/officeDocument/2006/relationships/hyperlink" Target="https://asiointi.maanmittauslaitos.fi/karttapaikka/?lang=fi&amp;share=customMarker&amp;n=6752248.976183637&amp;e=196069.7908137602&amp;title=&amp;desc=&amp;zoom=11&amp;layers=W3siaWQiOjIsIm9wYWNpdHkiOjEwMH1d-z" TargetMode="External"/><Relationship Id="rId42" Type="http://schemas.openxmlformats.org/officeDocument/2006/relationships/hyperlink" Target="https://asiointi.maanmittauslaitos.fi/karttapaikka/?lang=fi&amp;share=customMarker&amp;n=6722936.945501365&amp;e=231838.7762952792&amp;title=&amp;desc=&amp;zoom=11&amp;layers=W3siaWQiOjIsIm9wYWNpdHkiOjEwMH1d-z" TargetMode="External"/><Relationship Id="rId47" Type="http://schemas.openxmlformats.org/officeDocument/2006/relationships/hyperlink" Target="https://asiointi.maanmittauslaitos.fi/karttapaikka/?lang=fi&amp;share=customMarker&amp;n=6712492.5616534045&amp;e=222711.5890438299&amp;title=&amp;desc=&amp;zoom=11&amp;layers=W3siaWQiOjIsIm9wYWNpdHkiOjEwMH1d-z" TargetMode="External"/><Relationship Id="rId63" Type="http://schemas.openxmlformats.org/officeDocument/2006/relationships/hyperlink" Target="https://asiointi.maanmittauslaitos.fi/karttapaikka/?lang=fi&amp;share=customMarker&amp;n=6702369.750925627&amp;e=239924.4993829146&amp;title=&amp;desc=&amp;zoom=11&amp;layers=W3siaWQiOjIsIm9wYWNpdHkiOjEwMH1d-z" TargetMode="External"/><Relationship Id="rId68" Type="http://schemas.openxmlformats.org/officeDocument/2006/relationships/hyperlink" Target="https://asiointi.maanmittauslaitos.fi/karttapaikka/?lang=fi&amp;share=customMarker&amp;n=6695780.792807193&amp;e=238384.26044624604&amp;title=&amp;desc=&amp;zoom=11&amp;layers=W3siaWQiOjIsIm9wYWNpdHkiOjEwMH1d-z" TargetMode="External"/><Relationship Id="rId84" Type="http://schemas.openxmlformats.org/officeDocument/2006/relationships/hyperlink" Target="https://asiointi.maanmittauslaitos.fi/karttapaikka/?lang=fi&amp;share=customMarker&amp;n=6700166.335945385&amp;e=283081.8446306838&amp;title=&amp;desc=&amp;zoom=11&amp;layers=W3siaWQiOjIsIm9wYWNpdHkiOjEwMH1d-z" TargetMode="External"/><Relationship Id="rId89" Type="http://schemas.openxmlformats.org/officeDocument/2006/relationships/hyperlink" Target="https://asiointi.maanmittauslaitos.fi/karttapaikka/?lang=fi&amp;share=customMarker&amp;n=6699669.066338051&amp;e=287878.06690450275&amp;title=&amp;desc=&amp;zoom=11&amp;layers=W3siaWQiOjIsIm9wYWNpdHkiOjEwMH1d-z" TargetMode="External"/><Relationship Id="rId112" Type="http://schemas.openxmlformats.org/officeDocument/2006/relationships/hyperlink" Target="https://asiointi.maanmittauslaitos.fi/karttapaikka/?lang=fi&amp;share=customMarker&amp;n=6656569.368702457&amp;e=255303.4480470239&amp;title=&amp;desc=&amp;zoom=12&amp;layers=W3siaWQiOjIsIm9wYWNpdHkiOjEwMH1d-z" TargetMode="External"/><Relationship Id="rId16" Type="http://schemas.openxmlformats.org/officeDocument/2006/relationships/hyperlink" Target="https://asiointi.maanmittauslaitos.fi/karttapaikka/?lang=fi&amp;share=customMarker&amp;n=6716725.440875073&amp;e=229057.18492080018&amp;title=&amp;desc=&amp;zoom=11&amp;layers=W3siaWQiOjIsIm9wYWNpdHkiOjEwMH1d-z" TargetMode="External"/><Relationship Id="rId107" Type="http://schemas.openxmlformats.org/officeDocument/2006/relationships/hyperlink" Target="https://asiointi.maanmittauslaitos.fi/karttapaikka/?lang=fi&amp;share=customMarker&amp;n=6684699.361008054&amp;e=276091.2708248578&amp;title=&amp;desc=&amp;zoom=13&amp;layers=W3siaWQiOjIsIm9wYWNpdHkiOjEwMH1d-z" TargetMode="External"/><Relationship Id="rId11" Type="http://schemas.openxmlformats.org/officeDocument/2006/relationships/hyperlink" Target="https://asiointi.maanmittauslaitos.fi/karttapaikka/?lang=fi&amp;share=customMarker&amp;n=6717200.541380136&amp;e=229551.7707072378&amp;title=&amp;desc=&amp;zoom=11&amp;layers=W3siaWQiOjIsIm9wYWNpdHkiOjEwMH1d-z" TargetMode="External"/><Relationship Id="rId24" Type="http://schemas.openxmlformats.org/officeDocument/2006/relationships/hyperlink" Target="https://asiointi.maanmittauslaitos.fi/karttapaikka/?lang=fi&amp;share=customMarker&amp;n=6751830.274160007&amp;e=196174.40859863054&amp;title=&amp;desc=&amp;zoom=11&amp;layers=W3siaWQiOjIsIm9wYWNpdHkiOjEwMH1d-z" TargetMode="External"/><Relationship Id="rId32" Type="http://schemas.openxmlformats.org/officeDocument/2006/relationships/hyperlink" Target="https://asiointi.maanmittauslaitos.fi/karttapaikka/?lang=fi&amp;share=customMarker&amp;n=6751472.774160007&amp;e=196548.40859863054&amp;title=&amp;desc=&amp;zoom=11&amp;layers=W3siaWQiOjIsIm9wYWNpdHkiOjEwMH1d-z" TargetMode="External"/><Relationship Id="rId37" Type="http://schemas.openxmlformats.org/officeDocument/2006/relationships/hyperlink" Target="https://asiointi.maanmittauslaitos.fi/karttapaikka/?lang=fi&amp;share=customMarker&amp;n=6721859.008754377&amp;e=232155.7762952792&amp;title=&amp;desc=&amp;zoom=11&amp;layers=W3siaWQiOjIsIm9wYWNpdHkiOjEwMH1d-z" TargetMode="External"/><Relationship Id="rId40" Type="http://schemas.openxmlformats.org/officeDocument/2006/relationships/hyperlink" Target="https://asiointi.maanmittauslaitos.fi/karttapaikka/?lang=fi&amp;share=customMarker&amp;n=6722196.258754377&amp;e=231872.7762952792&amp;title=&amp;desc=&amp;zoom=11&amp;layers=W3siaWQiOjIsIm9wYWNpdHkiOjEwMH1d-z" TargetMode="External"/><Relationship Id="rId45" Type="http://schemas.openxmlformats.org/officeDocument/2006/relationships/hyperlink" Target="https://asiointi.maanmittauslaitos.fi/karttapaikka/?lang=fi&amp;share=customMarker&amp;n=6722822.945501365&amp;e=232000.7762952792&amp;title=&amp;desc=&amp;zoom=11&amp;layers=W3siaWQiOjIsIm9wYWNpdHkiOjEwMH1d-z" TargetMode="External"/><Relationship Id="rId53" Type="http://schemas.openxmlformats.org/officeDocument/2006/relationships/hyperlink" Target="https://asiointi.maanmittauslaitos.fi/karttapaikka/?lang=fi&amp;share=customMarker&amp;n=6708390.119021533&amp;e=231899.06536615847&amp;title=&amp;desc=&amp;zoom=12&amp;layers=W3siaWQiOjIsIm9wYWNpdHkiOjEwMH1d-z" TargetMode="External"/><Relationship Id="rId58" Type="http://schemas.openxmlformats.org/officeDocument/2006/relationships/hyperlink" Target="https://asiointi.maanmittauslaitos.fi/karttapaikka/?lang=fi&amp;share=customMarker&amp;n=6701920.499999998&amp;e=240133.99999999997&amp;title=&amp;desc=&amp;zoom=11&amp;layers=W3siaWQiOjIsIm9wYWNpdHkiOjEwMH1d-z" TargetMode="External"/><Relationship Id="rId66" Type="http://schemas.openxmlformats.org/officeDocument/2006/relationships/hyperlink" Target="https://asiointi.maanmittauslaitos.fi/karttapaikka/?lang=fi&amp;share=customMarker&amp;n=6695688.792807193&amp;e=238455.26044624604&amp;title=&amp;desc=&amp;zoom=11&amp;layers=W3siaWQiOjIsIm9wYWNpdHkiOjEwMH1d-z" TargetMode="External"/><Relationship Id="rId74" Type="http://schemas.openxmlformats.org/officeDocument/2006/relationships/hyperlink" Target="https://asiointi.maanmittauslaitos.fi/karttapaikka/?lang=fi&amp;share=customMarker&amp;n=6695618.203024179&amp;e=239469.0808802184&amp;title=&amp;desc=&amp;zoom=11&amp;layers=W3siaWQiOjIsIm9wYWNpdHkiOjEwMH1d-z" TargetMode="External"/><Relationship Id="rId79" Type="http://schemas.openxmlformats.org/officeDocument/2006/relationships/hyperlink" Target="https://asiointi.maanmittauslaitos.fi/karttapaikka/?lang=fi&amp;share=customMarker&amp;n=6700072.335945386&amp;e=282834.84463068383&amp;title=&amp;desc=&amp;zoom=10&amp;layers=W3siaWQiOjIsIm9wYWNpdHkiOjEwMH1d-z" TargetMode="External"/><Relationship Id="rId87" Type="http://schemas.openxmlformats.org/officeDocument/2006/relationships/hyperlink" Target="https://asiointi.maanmittauslaitos.fi/karttapaikka/?lang=fi&amp;share=customMarker&amp;n=6699579.066338051&amp;e=287681.06690450275&amp;title=&amp;desc=&amp;zoom=11&amp;layers=W3siaWQiOjIsIm9wYWNpdHkiOjEwMH1d-z" TargetMode="External"/><Relationship Id="rId102" Type="http://schemas.openxmlformats.org/officeDocument/2006/relationships/hyperlink" Target="https://asiointi.maanmittauslaitos.fi/karttapaikka/?lang=fi&amp;share=customMarker&amp;n=6684820.87067656&amp;e=275289.420657823&amp;title=&amp;desc=&amp;zoom=13&amp;layers=W3siaWQiOjMsIm9wYWNpdHkiOjEwMH0seyJpZCI6Miwib3BhY2l0eSI6MTAwfV0-z" TargetMode="External"/><Relationship Id="rId110" Type="http://schemas.openxmlformats.org/officeDocument/2006/relationships/hyperlink" Target="https://asiointi.maanmittauslaitos.fi/karttapaikka/?lang=fi&amp;share=customMarker&amp;n=6667448.882461436&amp;e=257166.2160624971&amp;title=&amp;desc=&amp;zoom=12&amp;layers=W3siaWQiOjIsIm9wYWNpdHkiOjEwMH1d-z" TargetMode="External"/><Relationship Id="rId115" Type="http://schemas.openxmlformats.org/officeDocument/2006/relationships/hyperlink" Target="https://asiointi.maanmittauslaitos.fi/karttapaikka/?lang=fi&amp;share=customMarker&amp;n=6656800.620900607&amp;e=255361.86028679018&amp;title=&amp;desc=&amp;zoom=12&amp;layers=W3siaWQiOjIsIm9wYWNpdHkiOjEwMH1d-z" TargetMode="External"/><Relationship Id="rId5" Type="http://schemas.openxmlformats.org/officeDocument/2006/relationships/hyperlink" Target="https://asiointi.maanmittauslaitos.fi/karttapaikka/?lang=fi&amp;share=customMarker&amp;n=6768164.601727649&amp;e=264607.4297462953&amp;title=&amp;desc=&amp;zoom=13&amp;layers=W3siaWQiOjMsIm9wYWNpdHkiOjEwMH0seyJpZCI6Miwib3BhY2l0eSI6MTAwfV0-z" TargetMode="External"/><Relationship Id="rId61" Type="http://schemas.openxmlformats.org/officeDocument/2006/relationships/hyperlink" Target="https://asiointi.maanmittauslaitos.fi/karttapaikka/?lang=fi&amp;share=customMarker&amp;n=6702052.499999998&amp;e=239740.99999999997&amp;title=&amp;desc=&amp;zoom=11&amp;layers=W3siaWQiOjIsIm9wYWNpdHkiOjEwMH1d-z" TargetMode="External"/><Relationship Id="rId82" Type="http://schemas.openxmlformats.org/officeDocument/2006/relationships/hyperlink" Target="https://asiointi.maanmittauslaitos.fi/karttapaikka/?lang=fi&amp;share=customMarker&amp;n=6700179.335945385&amp;e=282803.8446306838&amp;title=&amp;desc=&amp;zoom=11&amp;layers=W3siaWQiOjIsIm9wYWNpdHkiOjEwMH1d-z" TargetMode="External"/><Relationship Id="rId90" Type="http://schemas.openxmlformats.org/officeDocument/2006/relationships/hyperlink" Target="https://asiointi.maanmittauslaitos.fi/karttapaikka/?lang=fi&amp;share=customMarker&amp;n=6699543.066338051&amp;e=288046.06690450275&amp;title=&amp;desc=&amp;zoom=11&amp;layers=W3siaWQiOjIsIm9wYWNpdHkiOjEwMH1d-z" TargetMode="External"/><Relationship Id="rId95" Type="http://schemas.openxmlformats.org/officeDocument/2006/relationships/hyperlink" Target="https://asiointi.maanmittauslaitos.fi/karttapaikka/?lang=fi&amp;share=customMarker&amp;n=6684858.711341025&amp;e=274848.5875257102&amp;title=&amp;desc=&amp;zoom=12&amp;layers=W3siaWQiOjIsIm9wYWNpdHkiOjEwMH1d-z" TargetMode="External"/><Relationship Id="rId19" Type="http://schemas.openxmlformats.org/officeDocument/2006/relationships/hyperlink" Target="https://asiointi.maanmittauslaitos.fi/karttapaikka/?lang=fi&amp;share=customMarker&amp;n=6752256.976183637&amp;e=196339.7908137602&amp;title=&amp;desc=&amp;zoom=11&amp;layers=W3siaWQiOjIsIm9wYWNpdHkiOjEwMH1d-z" TargetMode="External"/><Relationship Id="rId14" Type="http://schemas.openxmlformats.org/officeDocument/2006/relationships/hyperlink" Target="https://asiointi.maanmittauslaitos.fi/karttapaikka/?lang=fi&amp;share=customMarker&amp;n=6716908.541380136&amp;e=229804.7707072378&amp;title=&amp;desc=&amp;zoom=11&amp;layers=W3siaWQiOjIsIm9wYWNpdHkiOjEwMH1d-z" TargetMode="External"/><Relationship Id="rId22" Type="http://schemas.openxmlformats.org/officeDocument/2006/relationships/hyperlink" Target="https://asiointi.maanmittauslaitos.fi/karttapaikka/?lang=fi&amp;share=customMarker&amp;n=6752192.976183637&amp;e=196080.7908137602&amp;title=&amp;desc=&amp;zoom=11&amp;layers=W3siaWQiOjIsIm9wYWNpdHkiOjEwMH1d-z" TargetMode="External"/><Relationship Id="rId27" Type="http://schemas.openxmlformats.org/officeDocument/2006/relationships/hyperlink" Target="https://asiointi.maanmittauslaitos.fi/karttapaikka/?lang=fi&amp;share=customMarker&amp;n=6751710.274160007&amp;e=196167.40859863054&amp;title=&amp;desc=&amp;zoom=11&amp;layers=W3siaWQiOjIsIm9wYWNpdHkiOjEwMH1d-z" TargetMode="External"/><Relationship Id="rId30" Type="http://schemas.openxmlformats.org/officeDocument/2006/relationships/hyperlink" Target="https://asiointi.maanmittauslaitos.fi/karttapaikka/?lang=fi&amp;share=customMarker&amp;n=6751454.274160007&amp;e=196775.40859863054&amp;title=&amp;desc=&amp;zoom=11&amp;layers=W3siaWQiOjIsIm9wYWNpdHkiOjEwMH1d-z" TargetMode="External"/><Relationship Id="rId35" Type="http://schemas.openxmlformats.org/officeDocument/2006/relationships/hyperlink" Target="https://asiointi.maanmittauslaitos.fi/karttapaikka/?lang=fi&amp;share=customMarker&amp;n=6751177.774160007&amp;e=196273.40859863054&amp;title=&amp;desc=&amp;zoom=11&amp;layers=W3siaWQiOjIsIm9wYWNpdHkiOjEwMH1d-z" TargetMode="External"/><Relationship Id="rId43" Type="http://schemas.openxmlformats.org/officeDocument/2006/relationships/hyperlink" Target="https://asiointi.maanmittauslaitos.fi/karttapaikka/?lang=fi&amp;share=customMarker&amp;n=6722557.945501365&amp;e=231707.7762952792&amp;title=&amp;desc=&amp;zoom=11&amp;layers=W3siaWQiOjIsIm9wYWNpdHkiOjEwMH1d-z" TargetMode="External"/><Relationship Id="rId48" Type="http://schemas.openxmlformats.org/officeDocument/2006/relationships/hyperlink" Target="https://asiointi.maanmittauslaitos.fi/karttapaikka/?lang=fi&amp;share=customMarker&amp;n=6712469.5616534045&amp;e=222587.5890438299&amp;title=&amp;desc=&amp;zoom=11&amp;layers=W3siaWQiOjIsIm9wYWNpdHkiOjEwMH1d-z" TargetMode="External"/><Relationship Id="rId56" Type="http://schemas.openxmlformats.org/officeDocument/2006/relationships/hyperlink" Target="https://asiointi.maanmittauslaitos.fi/karttapaikka/?lang=fi&amp;share=customMarker&amp;n=6701993.340115106&amp;e=240160.8207418061&amp;title=&amp;desc=&amp;zoom=11&amp;layers=W3siaWQiOjIsIm9wYWNpdHkiOjEwMH1d-z" TargetMode="External"/><Relationship Id="rId64" Type="http://schemas.openxmlformats.org/officeDocument/2006/relationships/hyperlink" Target="https://asiointi.maanmittauslaitos.fi/karttapaikka/?lang=fi&amp;share=customMarker&amp;n=6701108.315697284&amp;e=240702.07356409405&amp;title=&amp;desc=&amp;zoom=11&amp;layers=W3siaWQiOjIsIm9wYWNpdHkiOjEwMH1d-z" TargetMode="External"/><Relationship Id="rId69" Type="http://schemas.openxmlformats.org/officeDocument/2006/relationships/hyperlink" Target="https://asiointi.maanmittauslaitos.fi/karttapaikka/?lang=fi&amp;share=customMarker&amp;n=6695750.792807193&amp;e=238788.26044624604&amp;title=&amp;desc=&amp;zoom=11&amp;layers=W3siaWQiOjIsIm9wYWNpdHkiOjEwMH1d-z" TargetMode="External"/><Relationship Id="rId77" Type="http://schemas.openxmlformats.org/officeDocument/2006/relationships/hyperlink" Target="https://asiointi.maanmittauslaitos.fi/karttapaikka/?lang=fi&amp;share=customMarker&amp;n=6700160.335945386&amp;e=282124.84463068383&amp;title=&amp;desc=&amp;zoom=10&amp;layers=W3siaWQiOjIsIm9wYWNpdHkiOjEwMH1d-z" TargetMode="External"/><Relationship Id="rId100" Type="http://schemas.openxmlformats.org/officeDocument/2006/relationships/hyperlink" Target="https://asiointi.maanmittauslaitos.fi/karttapaikka/?lang=fi&amp;share=customMarker&amp;n=6684767.600515309&amp;e=275164.2311415783&amp;title=&amp;desc=&amp;zoom=13&amp;layers=W3siaWQiOjMsIm9wYWNpdHkiOjEwMH0seyJpZCI6Miwib3BhY2l0eSI6MTAwfV0-z" TargetMode="External"/><Relationship Id="rId105" Type="http://schemas.openxmlformats.org/officeDocument/2006/relationships/hyperlink" Target="https://asiointi.maanmittauslaitos.fi/karttapaikka/?lang=fi&amp;share=customMarker&amp;n=6684675.495654056&amp;e=275773.6290374649&amp;title=&amp;desc=&amp;zoom=13&amp;layers=W3siaWQiOjMsIm9wYWNpdHkiOjEwMH0seyJpZCI6Miwib3BhY2l0eSI6MTAwfV0-z" TargetMode="External"/><Relationship Id="rId113" Type="http://schemas.openxmlformats.org/officeDocument/2006/relationships/hyperlink" Target="https://asiointi.maanmittauslaitos.fi/karttapaikka/?lang=fi&amp;share=customMarker&amp;n=6656564.368702457&amp;e=255322.9480470239&amp;title=&amp;desc=&amp;zoom=12&amp;layers=W3siaWQiOjIsIm9wYWNpdHkiOjEwMH1d-z" TargetMode="External"/><Relationship Id="rId118" Type="http://schemas.openxmlformats.org/officeDocument/2006/relationships/comments" Target="../comments1.xml"/><Relationship Id="rId8" Type="http://schemas.openxmlformats.org/officeDocument/2006/relationships/hyperlink" Target="https://asiointi.maanmittauslaitos.fi/karttapaikka/?lang=fi&amp;share=customMarker&amp;n=6717509.541380136&amp;e=230002.77070723783&amp;title=&amp;desc=&amp;zoom=10&amp;layers=W3siaWQiOjIsIm9wYWNpdHkiOjEwMH1d-z" TargetMode="External"/><Relationship Id="rId51" Type="http://schemas.openxmlformats.org/officeDocument/2006/relationships/hyperlink" Target="https://asiointi.maanmittauslaitos.fi/karttapaikka/?lang=fi&amp;share=customMarker&amp;n=6712461.5616534045&amp;e=222435.5890438299&amp;title=&amp;desc=&amp;zoom=11&amp;layers=W3siaWQiOjIsIm9wYWNpdHkiOjEwMH1d-z" TargetMode="External"/><Relationship Id="rId72" Type="http://schemas.openxmlformats.org/officeDocument/2006/relationships/hyperlink" Target="https://asiointi.maanmittauslaitos.fi/karttapaikka/?lang=fi&amp;share=customMarker&amp;n=6695725.203024179&amp;e=239287.0808802184&amp;title=&amp;desc=&amp;zoom=11&amp;layers=W3siaWQiOjIsIm9wYWNpdHkiOjEwMH1d-z" TargetMode="External"/><Relationship Id="rId80" Type="http://schemas.openxmlformats.org/officeDocument/2006/relationships/hyperlink" Target="https://asiointi.maanmittauslaitos.fi/karttapaikka/?lang=fi&amp;share=customMarker&amp;n=6700098.335945385&amp;e=282789.8446306838&amp;title=&amp;desc=&amp;zoom=11&amp;layers=W3siaWQiOjIsIm9wYWNpdHkiOjEwMH1d-z" TargetMode="External"/><Relationship Id="rId85" Type="http://schemas.openxmlformats.org/officeDocument/2006/relationships/hyperlink" Target="https://asiointi.maanmittauslaitos.fi/karttapaikka/?lang=fi&amp;share=customMarker&amp;n=6699497.066338051&amp;e=287488.06690450275&amp;title=&amp;desc=&amp;zoom=11&amp;layers=W3siaWQiOjIsIm9wYWNpdHkiOjEwMH1d-z" TargetMode="External"/><Relationship Id="rId93" Type="http://schemas.openxmlformats.org/officeDocument/2006/relationships/hyperlink" Target="https://asiointi.maanmittauslaitos.fi/karttapaikka/?lang=fi&amp;share=customMarker&amp;n=6685005.520961343&amp;e=274936.55094285746&amp;title=&amp;desc=&amp;zoom=11&amp;layers=W3siaWQiOjIsIm9wYWNpdHkiOjEwMH1d-z" TargetMode="External"/><Relationship Id="rId98" Type="http://schemas.openxmlformats.org/officeDocument/2006/relationships/hyperlink" Target="https://asiointi.maanmittauslaitos.fi/karttapaikka/?lang=fi&amp;share=customMarker&amp;n=6684276.866968249&amp;e=274266.125677874&amp;title=&amp;desc=&amp;zoom=11&amp;layers=W3siaWQiOjIsIm9wYWNpdHkiOjEwMH1d-z" TargetMode="External"/><Relationship Id="rId3" Type="http://schemas.openxmlformats.org/officeDocument/2006/relationships/hyperlink" Target="https://asiointi.maanmittauslaitos.fi/karttapaikka/?lang=fi&amp;share=customMarker&amp;n=6768717.5&amp;e=264270.5&amp;title=&amp;desc=&amp;zoom=12&amp;layers=W3siaWQiOjIsIm9wYWNpdHkiOjEwMH1d-z" TargetMode="External"/><Relationship Id="rId12" Type="http://schemas.openxmlformats.org/officeDocument/2006/relationships/hyperlink" Target="https://asiointi.maanmittauslaitos.fi/karttapaikka/?lang=fi&amp;share=customMarker&amp;n=6717059.541380136&amp;e=229324.7707072378&amp;title=&amp;desc=&amp;zoom=11&amp;layers=W3siaWQiOjIsIm9wYWNpdHkiOjEwMH1d-z" TargetMode="External"/><Relationship Id="rId17" Type="http://schemas.openxmlformats.org/officeDocument/2006/relationships/hyperlink" Target="https://asiointi.maanmittauslaitos.fi/karttapaikka/?lang=fi&amp;share=customMarker&amp;n=6716402.690875073&amp;e=229057.18492080018&amp;title=&amp;desc=&amp;zoom=11&amp;layers=W3siaWQiOjIsIm9wYWNpdHkiOjEwMH1d-z" TargetMode="External"/><Relationship Id="rId25" Type="http://schemas.openxmlformats.org/officeDocument/2006/relationships/hyperlink" Target="https://asiointi.maanmittauslaitos.fi/karttapaikka/?lang=fi&amp;share=customMarker&amp;n=6751914.274160007&amp;e=196189.40859863054&amp;title=&amp;desc=&amp;zoom=11&amp;layers=W3siaWQiOjIsIm9wYWNpdHkiOjEwMH1d-z" TargetMode="External"/><Relationship Id="rId33" Type="http://schemas.openxmlformats.org/officeDocument/2006/relationships/hyperlink" Target="https://asiointi.maanmittauslaitos.fi/karttapaikka/?lang=fi&amp;share=customMarker&amp;n=6751452.774160007&amp;e=196463.40859863054&amp;title=&amp;desc=&amp;zoom=11&amp;layers=W3siaWQiOjIsIm9wYWNpdHkiOjEwMH1d-z" TargetMode="External"/><Relationship Id="rId38" Type="http://schemas.openxmlformats.org/officeDocument/2006/relationships/hyperlink" Target="https://asiointi.maanmittauslaitos.fi/karttapaikka/?lang=fi&amp;share=customMarker&amp;n=6722091.258754377&amp;e=232140.7762952792&amp;title=&amp;desc=&amp;zoom=11&amp;layers=W3siaWQiOjIsIm9wYWNpdHkiOjEwMH1d-z" TargetMode="External"/><Relationship Id="rId46" Type="http://schemas.openxmlformats.org/officeDocument/2006/relationships/hyperlink" Target="https://asiointi.maanmittauslaitos.fi/karttapaikka/?lang=fi&amp;share=customMarker&amp;n=6712640.5616534045&amp;e=222921.5890438299&amp;title=&amp;desc=&amp;zoom=11&amp;layers=W3siaWQiOjIsIm9wYWNpdHkiOjEwMH1d-z" TargetMode="External"/><Relationship Id="rId59" Type="http://schemas.openxmlformats.org/officeDocument/2006/relationships/hyperlink" Target="https://asiointi.maanmittauslaitos.fi/karttapaikka/?lang=fi&amp;share=customMarker&amp;n=6701882.499999998&amp;e=240086.99999999997&amp;title=&amp;desc=&amp;zoom=11&amp;layers=W3siaWQiOjIsIm9wYWNpdHkiOjEwMH1d-z" TargetMode="External"/><Relationship Id="rId67" Type="http://schemas.openxmlformats.org/officeDocument/2006/relationships/hyperlink" Target="https://asiointi.maanmittauslaitos.fi/karttapaikka/?lang=fi&amp;share=customMarker&amp;n=6695645.792807193&amp;e=238442.26044624604&amp;title=&amp;desc=&amp;zoom=11&amp;layers=W3siaWQiOjIsIm9wYWNpdHkiOjEwMH1d-z" TargetMode="External"/><Relationship Id="rId103" Type="http://schemas.openxmlformats.org/officeDocument/2006/relationships/hyperlink" Target="https://asiointi.maanmittauslaitos.fi/karttapaikka/?lang=fi&amp;share=customMarker&amp;n=6684805.87067656&amp;e=275399.920657823&amp;title=&amp;desc=&amp;zoom=13&amp;layers=W3siaWQiOjMsIm9wYWNpdHkiOjEwMH0seyJpZCI6Miwib3BhY2l0eSI6MTAwfV0-z" TargetMode="External"/><Relationship Id="rId108" Type="http://schemas.openxmlformats.org/officeDocument/2006/relationships/hyperlink" Target="https://asiointi.maanmittauslaitos.fi/karttapaikka/?lang=fi&amp;share=customMarker&amp;n=6667501.707210851&amp;e=257417.2220046176&amp;title=&amp;desc=&amp;zoom=13&amp;layers=W3siaWQiOjMsIm9wYWNpdHkiOjEwMH0seyJpZCI6Miwib3BhY2l0eSI6MTAwfV0-z" TargetMode="External"/><Relationship Id="rId116" Type="http://schemas.openxmlformats.org/officeDocument/2006/relationships/hyperlink" Target="https://asiointi.maanmittauslaitos.fi/karttapaikka/?lang=fi&amp;share=customMarker&amp;n=6656877.120900607&amp;e=255363.86028679018&amp;title=&amp;desc=&amp;zoom=12&amp;layers=W3siaWQiOjIsIm9wYWNpdHkiOjEwMH1d-z" TargetMode="External"/><Relationship Id="rId20" Type="http://schemas.openxmlformats.org/officeDocument/2006/relationships/hyperlink" Target="https://asiointi.maanmittauslaitos.fi/karttapaikka/?lang=fi&amp;share=customMarker&amp;n=6752255.976183637&amp;e=196183.7908137602&amp;title=&amp;desc=&amp;zoom=11&amp;layers=W3siaWQiOjIsIm9wYWNpdHkiOjEwMH1d-z" TargetMode="External"/><Relationship Id="rId41" Type="http://schemas.openxmlformats.org/officeDocument/2006/relationships/hyperlink" Target="https://asiointi.maanmittauslaitos.fi/karttapaikka/?lang=fi&amp;share=customMarker&amp;n=6722542.945501365&amp;e=232100.7762952792&amp;title=&amp;desc=&amp;zoom=11&amp;layers=W3siaWQiOjIsIm9wYWNpdHkiOjEwMH1d-z" TargetMode="External"/><Relationship Id="rId54" Type="http://schemas.openxmlformats.org/officeDocument/2006/relationships/hyperlink" Target="https://asiointi.maanmittauslaitos.fi/karttapaikka/?lang=fi&amp;share=customMarker&amp;n=6708167.965175379&amp;e=231929.06536615847&amp;title=&amp;desc=&amp;zoom=12&amp;layers=W3siaWQiOjIsIm9wYWNpdHkiOjEwMH1d-z" TargetMode="External"/><Relationship Id="rId62" Type="http://schemas.openxmlformats.org/officeDocument/2006/relationships/hyperlink" Target="https://asiointi.maanmittauslaitos.fi/karttapaikka/?lang=fi&amp;share=customMarker&amp;n=6702283.750925627&amp;e=240016.4993829146&amp;title=&amp;desc=&amp;zoom=11&amp;layers=W3siaWQiOjIsIm9wYWNpdHkiOjEwMH1d-z" TargetMode="External"/><Relationship Id="rId70" Type="http://schemas.openxmlformats.org/officeDocument/2006/relationships/hyperlink" Target="https://asiointi.maanmittauslaitos.fi/karttapaikka/?lang=fi&amp;share=customMarker&amp;n=6695749.203024179&amp;e=239155.0808802184&amp;title=&amp;desc=&amp;zoom=11&amp;layers=W3siaWQiOjIsIm9wYWNpdHkiOjEwMH1d-z" TargetMode="External"/><Relationship Id="rId75" Type="http://schemas.openxmlformats.org/officeDocument/2006/relationships/hyperlink" Target="https://asiointi.maanmittauslaitos.fi/karttapaikka/?lang=fi&amp;share=customMarker&amp;n=6695636.203024179&amp;e=239540.0808802184&amp;title=&amp;desc=&amp;zoom=11&amp;layers=W3siaWQiOjIsIm9wYWNpdHkiOjEwMH1d-z" TargetMode="External"/><Relationship Id="rId83" Type="http://schemas.openxmlformats.org/officeDocument/2006/relationships/hyperlink" Target="https://asiointi.maanmittauslaitos.fi/karttapaikka/?lang=fi&amp;share=customMarker&amp;n=6700219.335945385&amp;e=283019.8446306838&amp;title=&amp;desc=&amp;zoom=11&amp;layers=W3siaWQiOjIsIm9wYWNpdHkiOjEwMH1d-z" TargetMode="External"/><Relationship Id="rId88" Type="http://schemas.openxmlformats.org/officeDocument/2006/relationships/hyperlink" Target="https://asiointi.maanmittauslaitos.fi/karttapaikka/?lang=fi&amp;share=customMarker&amp;n=6699664.066338051&amp;e=287659.06690450275&amp;title=&amp;desc=&amp;zoom=11&amp;layers=W3siaWQiOjIsIm9wYWNpdHkiOjEwMH1d-z" TargetMode="External"/><Relationship Id="rId91" Type="http://schemas.openxmlformats.org/officeDocument/2006/relationships/hyperlink" Target="https://asiointi.maanmittauslaitos.fi/karttapaikka/?lang=fi&amp;share=customMarker&amp;n=6699466.066338051&amp;e=288009.06690450275&amp;title=&amp;desc=&amp;zoom=11&amp;layers=W3siaWQiOjIsIm9wYWNpdHkiOjEwMH1d-z" TargetMode="External"/><Relationship Id="rId96" Type="http://schemas.openxmlformats.org/officeDocument/2006/relationships/hyperlink" Target="https://asiointi.maanmittauslaitos.fi/karttapaikka/?lang=fi&amp;share=customMarker&amp;n=6684650.286859511&amp;e=274620.6032587275&amp;title=&amp;desc=&amp;zoom=11&amp;layers=W3siaWQiOjIsIm9wYWNpdHkiOjEwMH1d-z" TargetMode="External"/><Relationship Id="rId111" Type="http://schemas.openxmlformats.org/officeDocument/2006/relationships/hyperlink" Target="https://asiointi.maanmittauslaitos.fi/karttapaikka/?lang=fi&amp;share=customMarker&amp;n=6667431.882461436&amp;e=257218.7160624971&amp;title=&amp;desc=&amp;zoom=12&amp;layers=W3siaWQiOjIsIm9wYWNpdHkiOjEwMH1d-z" TargetMode="External"/><Relationship Id="rId1" Type="http://schemas.openxmlformats.org/officeDocument/2006/relationships/hyperlink" Target="https://asiointi.maanmittauslaitos.fi/karttapaikka/?lang=fi&amp;share=customMarker&amp;n=6707510.473287683&amp;e=236872.7950588453&amp;title=Lampi&amp;desc=&amp;zoom=13&amp;layers=W3siaWQiOjMsIm9wYWNpdHkiOjk5fSx7ImlkIjoyLCJvcGFjaXR5IjoxMDB9XQ-z" TargetMode="External"/><Relationship Id="rId6" Type="http://schemas.openxmlformats.org/officeDocument/2006/relationships/hyperlink" Target="https://asiointi.maanmittauslaitos.fi/karttapaikka/?lang=fi&amp;share=customMarker&amp;n=6717349.541380136&amp;e=229694.77070723783&amp;title=&amp;desc=&amp;zoom=10&amp;layers=W3siaWQiOjIsIm9wYWNpdHkiOjEwMH1d-z" TargetMode="External"/><Relationship Id="rId15" Type="http://schemas.openxmlformats.org/officeDocument/2006/relationships/hyperlink" Target="https://asiointi.maanmittauslaitos.fi/karttapaikka/?lang=fi&amp;share=customMarker&amp;n=6716555.440875073&amp;e=229868.18492080018&amp;title=&amp;desc=&amp;zoom=11&amp;layers=W3siaWQiOjIsIm9wYWNpdHkiOjEwMH1d-z" TargetMode="External"/><Relationship Id="rId23" Type="http://schemas.openxmlformats.org/officeDocument/2006/relationships/hyperlink" Target="https://asiointi.maanmittauslaitos.fi/karttapaikka/?lang=fi&amp;share=customMarker&amp;n=6752130.976183637&amp;e=196229.7908137602&amp;title=&amp;desc=&amp;zoom=11&amp;layers=W3siaWQiOjIsIm9wYWNpdHkiOjEwMH1d-z" TargetMode="External"/><Relationship Id="rId28" Type="http://schemas.openxmlformats.org/officeDocument/2006/relationships/hyperlink" Target="https://asiointi.maanmittauslaitos.fi/karttapaikka/?lang=fi&amp;share=customMarker&amp;n=6751713.274160007&amp;e=196298.40859863054&amp;title=&amp;desc=&amp;zoom=11&amp;layers=W3siaWQiOjIsIm9wYWNpdHkiOjEwMH1d-z" TargetMode="External"/><Relationship Id="rId36" Type="http://schemas.openxmlformats.org/officeDocument/2006/relationships/hyperlink" Target="https://asiointi.maanmittauslaitos.fi/karttapaikka/?lang=fi&amp;share=customMarker&amp;n=6721992.008754377&amp;e=232239.7762952792&amp;title=&amp;desc=&amp;zoom=11&amp;layers=W3siaWQiOjIsIm9wYWNpdHkiOjEwMH1d-z" TargetMode="External"/><Relationship Id="rId49" Type="http://schemas.openxmlformats.org/officeDocument/2006/relationships/hyperlink" Target="https://asiointi.maanmittauslaitos.fi/karttapaikka/?lang=fi&amp;share=customMarker&amp;n=6712796.5616534045&amp;e=222328.5890438299&amp;title=&amp;desc=&amp;zoom=11&amp;layers=W3siaWQiOjIsIm9wYWNpdHkiOjEwMH1d-z" TargetMode="External"/><Relationship Id="rId57" Type="http://schemas.openxmlformats.org/officeDocument/2006/relationships/hyperlink" Target="https://asiointi.maanmittauslaitos.fi/karttapaikka/?lang=fi&amp;share=customMarker&amp;n=6701950&amp;e=240193&amp;title=&amp;desc=&amp;zoom=12&amp;layers=W3siaWQiOjMsIm9wYWNpdHkiOjEwMH0seyJpZCI6Miwib3BhY2l0eSI6MTAwfV0-z" TargetMode="External"/><Relationship Id="rId106" Type="http://schemas.openxmlformats.org/officeDocument/2006/relationships/hyperlink" Target="https://asiointi.maanmittauslaitos.fi/karttapaikka/?lang=fi&amp;share=customMarker&amp;n=6684738.361008054&amp;e=275990.0208248578&amp;title=&amp;desc=&amp;zoom=13&amp;layers=W3siaWQiOjIsIm9wYWNpdHkiOjEwMH1d-z" TargetMode="External"/><Relationship Id="rId114" Type="http://schemas.openxmlformats.org/officeDocument/2006/relationships/hyperlink" Target="https://asiointi.maanmittauslaitos.fi/karttapaikka/?lang=fi&amp;share=customMarker&amp;n=6656695.368702457&amp;e=255254.4480470239&amp;title=&amp;desc=&amp;zoom=12&amp;layers=W3siaWQiOjIsIm9wYWNpdHkiOjEwMH1d-z" TargetMode="External"/><Relationship Id="rId10" Type="http://schemas.openxmlformats.org/officeDocument/2006/relationships/hyperlink" Target="https://asiointi.maanmittauslaitos.fi/karttapaikka/?lang=fi&amp;share=customMarker&amp;n=6717220.541380136&amp;e=229636.7707072378&amp;title=&amp;desc=&amp;zoom=11&amp;layers=W3siaWQiOjIsIm9wYWNpdHkiOjEwMH1d-z" TargetMode="External"/><Relationship Id="rId31" Type="http://schemas.openxmlformats.org/officeDocument/2006/relationships/hyperlink" Target="https://asiointi.maanmittauslaitos.fi/karttapaikka/?lang=fi&amp;share=customMarker&amp;n=6751415.524160007&amp;e=196891.40859863054&amp;title=&amp;desc=&amp;zoom=11&amp;layers=W3siaWQiOjIsIm9wYWNpdHkiOjEwMH1d-z" TargetMode="External"/><Relationship Id="rId44" Type="http://schemas.openxmlformats.org/officeDocument/2006/relationships/hyperlink" Target="https://asiointi.maanmittauslaitos.fi/karttapaikka/?lang=fi&amp;share=customMarker&amp;n=6722520.945501365&amp;e=231569.7762952792&amp;title=&amp;desc=&amp;zoom=11&amp;layers=W3siaWQiOjIsIm9wYWNpdHkiOjEwMH1d-z" TargetMode="External"/><Relationship Id="rId52" Type="http://schemas.openxmlformats.org/officeDocument/2006/relationships/hyperlink" Target="https://asiointi.maanmittauslaitos.fi/karttapaikka/?lang=fi&amp;share=customMarker&amp;n=6712374.5616534045&amp;e=222542.5890438299&amp;title=&amp;desc=&amp;zoom=11&amp;layers=W3siaWQiOjIsIm9wYWNpdHkiOjEwMH1d-z" TargetMode="External"/><Relationship Id="rId60" Type="http://schemas.openxmlformats.org/officeDocument/2006/relationships/hyperlink" Target="https://asiointi.maanmittauslaitos.fi/karttapaikka/?lang=fi&amp;share=customMarker&amp;n=6701838.499999998&amp;e=239952.99999999997&amp;title=&amp;desc=&amp;zoom=11&amp;layers=W3siaWQiOjIsIm9wYWNpdHkiOjEwMH1d-z" TargetMode="External"/><Relationship Id="rId65" Type="http://schemas.openxmlformats.org/officeDocument/2006/relationships/hyperlink" Target="https://asiointi.maanmittauslaitos.fi/karttapaikka/?lang=fi&amp;share=customMarker&amp;n=6701061.315697284&amp;e=240695.07356409405&amp;title=&amp;desc=&amp;zoom=11&amp;layers=W3siaWQiOjIsIm9wYWNpdHkiOjEwMH1d-z" TargetMode="External"/><Relationship Id="rId73" Type="http://schemas.openxmlformats.org/officeDocument/2006/relationships/hyperlink" Target="https://asiointi.maanmittauslaitos.fi/karttapaikka/?lang=fi&amp;share=customMarker&amp;n=6695702.203024179&amp;e=239435.0808802184&amp;title=&amp;desc=&amp;zoom=11&amp;layers=W3siaWQiOjIsIm9wYWNpdHkiOjEwMH1d-z" TargetMode="External"/><Relationship Id="rId78" Type="http://schemas.openxmlformats.org/officeDocument/2006/relationships/hyperlink" Target="https://asiointi.maanmittauslaitos.fi/karttapaikka/?lang=fi&amp;share=customMarker&amp;n=6700660.335945386&amp;e=282752.84463068383&amp;title=&amp;desc=&amp;zoom=10&amp;layers=W3siaWQiOjIsIm9wYWNpdHkiOjEwMH1d-z" TargetMode="External"/><Relationship Id="rId81" Type="http://schemas.openxmlformats.org/officeDocument/2006/relationships/hyperlink" Target="https://asiointi.maanmittauslaitos.fi/karttapaikka/?lang=fi&amp;share=customMarker&amp;n=6700141.335945385&amp;e=282815.8446306838&amp;title=&amp;desc=&amp;zoom=11&amp;layers=W3siaWQiOjIsIm9wYWNpdHkiOjEwMH1d-z" TargetMode="External"/><Relationship Id="rId86" Type="http://schemas.openxmlformats.org/officeDocument/2006/relationships/hyperlink" Target="https://asiointi.maanmittauslaitos.fi/karttapaikka/?lang=fi&amp;share=customMarker&amp;n=6699527.066338051&amp;e=287562.06690450275&amp;title=&amp;desc=&amp;zoom=11&amp;layers=W3siaWQiOjIsIm9wYWNpdHkiOjEwMH1d-z" TargetMode="External"/><Relationship Id="rId94" Type="http://schemas.openxmlformats.org/officeDocument/2006/relationships/hyperlink" Target="https://asiointi.maanmittauslaitos.fi/karttapaikka/?lang=fi&amp;share=customMarker&amp;n=6684988.211341025&amp;e=274828.0875257102&amp;title=&amp;desc=&amp;zoom=12&amp;layers=W3siaWQiOjIsIm9wYWNpdHkiOjEwMH1d-z" TargetMode="External"/><Relationship Id="rId99" Type="http://schemas.openxmlformats.org/officeDocument/2006/relationships/hyperlink" Target="https://asiointi.maanmittauslaitos.fi/karttapaikka/?lang=fi&amp;share=customMarker&amp;n=6684774.850515309&amp;e=275102.2311415783&amp;title=&amp;desc=&amp;zoom=13&amp;layers=W3siaWQiOjMsIm9wYWNpdHkiOjEwMH0seyJpZCI6Miwib3BhY2l0eSI6MTAwfV0-z" TargetMode="External"/><Relationship Id="rId101" Type="http://schemas.openxmlformats.org/officeDocument/2006/relationships/hyperlink" Target="https://asiointi.maanmittauslaitos.fi/karttapaikka/?lang=fi&amp;share=customMarker&amp;n=6684802.100515309&amp;e=275208.7311415783&amp;title=&amp;desc=&amp;zoom=13&amp;layers=W3siaWQiOjMsIm9wYWNpdHkiOjEwMH0seyJpZCI6Miwib3BhY2l0eSI6MTAwfV0-z" TargetMode="External"/><Relationship Id="rId4" Type="http://schemas.openxmlformats.org/officeDocument/2006/relationships/hyperlink" Target="https://asiointi.maanmittauslaitos.fi/karttapaikka/?lang=fi&amp;share=customMarker&amp;n=6768730.2111603655&amp;e=264468.05582203215&amp;title=&amp;desc=&amp;zoom=12&amp;layers=W3siaWQiOjMsIm9wYWNpdHkiOjEwMH0seyJpZCI6Miwib3BhY2l0eSI6MTAwfV0-z" TargetMode="External"/><Relationship Id="rId9" Type="http://schemas.openxmlformats.org/officeDocument/2006/relationships/hyperlink" Target="https://asiointi.maanmittauslaitos.fi/karttapaikka/?lang=fi&amp;share=customMarker&amp;n=6717401.541380136&amp;e=230022.77070723783&amp;title=&amp;desc=&amp;zoom=10&amp;layers=W3siaWQiOjIsIm9wYWNpdHkiOjEwMH1d-z" TargetMode="External"/><Relationship Id="rId13" Type="http://schemas.openxmlformats.org/officeDocument/2006/relationships/hyperlink" Target="https://asiointi.maanmittauslaitos.fi/karttapaikka/?lang=fi&amp;share=customMarker&amp;n=6716963.541380136&amp;e=229803.7707072378&amp;title=&amp;desc=&amp;zoom=11&amp;layers=W3siaWQiOjIsIm9wYWNpdHkiOjEwMH1d-z" TargetMode="External"/><Relationship Id="rId18" Type="http://schemas.openxmlformats.org/officeDocument/2006/relationships/hyperlink" Target="https://asiointi.maanmittauslaitos.fi/karttapaikka/?lang=fi&amp;share=customMarker&amp;n=6717182.190875072&amp;e=230042.18492080015&amp;title=&amp;desc=&amp;zoom=12&amp;layers=W3siaWQiOjIsIm9wYWNpdHkiOjEwMH1d-z" TargetMode="External"/><Relationship Id="rId39" Type="http://schemas.openxmlformats.org/officeDocument/2006/relationships/hyperlink" Target="https://asiointi.maanmittauslaitos.fi/karttapaikka/?lang=fi&amp;share=customMarker&amp;n=6722265.258754377&amp;e=231915.7762952792&amp;title=&amp;desc=&amp;zoom=11&amp;layers=W3siaWQiOjIsIm9wYWNpdHkiOjEwMH1d-z" TargetMode="External"/><Relationship Id="rId109" Type="http://schemas.openxmlformats.org/officeDocument/2006/relationships/hyperlink" Target="https://asiointi.maanmittauslaitos.fi/karttapaikka/?lang=fi&amp;share=customMarker&amp;n=6667472.382461436&amp;e=257121.7160624971&amp;title=&amp;desc=&amp;zoom=12&amp;layers=W3siaWQiOjIsIm9wYWNpdHkiOjEwMH1d-z" TargetMode="External"/><Relationship Id="rId34" Type="http://schemas.openxmlformats.org/officeDocument/2006/relationships/hyperlink" Target="https://asiointi.maanmittauslaitos.fi/karttapaikka/?lang=fi&amp;share=customMarker&amp;n=6751303.774160007&amp;e=196569.40859863054&amp;title=&amp;desc=&amp;zoom=11&amp;layers=W3siaWQiOjIsIm9wYWNpdHkiOjEwMH1d-z" TargetMode="External"/><Relationship Id="rId50" Type="http://schemas.openxmlformats.org/officeDocument/2006/relationships/hyperlink" Target="https://asiointi.maanmittauslaitos.fi/karttapaikka/?lang=fi&amp;share=customMarker&amp;n=6712618.5616534045&amp;e=222391.5890438299&amp;title=&amp;desc=&amp;zoom=11&amp;layers=W3siaWQiOjIsIm9wYWNpdHkiOjEwMH1d-z" TargetMode="External"/><Relationship Id="rId55" Type="http://schemas.openxmlformats.org/officeDocument/2006/relationships/hyperlink" Target="https://asiointi.maanmittauslaitos.fi/karttapaikka/?lang=fi&amp;share=customMarker&amp;n=6708835.030976103&amp;e=231155.22495676254&amp;title=&amp;desc=&amp;zoom=12&amp;layers=W3siaWQiOjIsIm9wYWNpdHkiOjEwMH1d-z" TargetMode="External"/><Relationship Id="rId76" Type="http://schemas.openxmlformats.org/officeDocument/2006/relationships/hyperlink" Target="https://asiointi.maanmittauslaitos.fi/karttapaikka/?lang=fi&amp;share=customMarker&amp;n=6700318.335945386&amp;e=282084.84463068383&amp;title=&amp;desc=&amp;zoom=10&amp;layers=W3siaWQiOjIsIm9wYWNpdHkiOjEwMH1d-z" TargetMode="External"/><Relationship Id="rId97" Type="http://schemas.openxmlformats.org/officeDocument/2006/relationships/hyperlink" Target="https://asiointi.maanmittauslaitos.fi/karttapaikka/?lang=fi&amp;share=customMarker&amp;n=6684595.286859511&amp;e=274682.6032587275&amp;title=&amp;desc=&amp;zoom=11&amp;layers=W3siaWQiOjIsIm9wYWNpdHkiOjEwMH1d-z" TargetMode="External"/><Relationship Id="rId104" Type="http://schemas.openxmlformats.org/officeDocument/2006/relationships/hyperlink" Target="https://asiointi.maanmittauslaitos.fi/karttapaikka/?lang=fi&amp;share=customMarker&amp;n=6684677.745654056&amp;e=275712.6290374649&amp;title=&amp;desc=&amp;zoom=13&amp;layers=W3siaWQiOjMsIm9wYWNpdHkiOjEwMH0seyJpZCI6Miwib3BhY2l0eSI6MTAwfV0-z" TargetMode="External"/><Relationship Id="rId7" Type="http://schemas.openxmlformats.org/officeDocument/2006/relationships/hyperlink" Target="https://asiointi.maanmittauslaitos.fi/karttapaikka/?lang=fi&amp;share=customMarker&amp;n=6717517.541380136&amp;e=229928.77070723783&amp;title=&amp;desc=&amp;zoom=10&amp;layers=W3siaWQiOjIsIm9wYWNpdHkiOjEwMH1d-z" TargetMode="External"/><Relationship Id="rId71" Type="http://schemas.openxmlformats.org/officeDocument/2006/relationships/hyperlink" Target="https://asiointi.maanmittauslaitos.fi/karttapaikka/?lang=fi&amp;share=customMarker&amp;n=6695780.203024179&amp;e=239185.0808802184&amp;title=&amp;desc=&amp;zoom=11&amp;layers=W3siaWQiOjIsIm9wYWNpdHkiOjEwMH1d-z" TargetMode="External"/><Relationship Id="rId92" Type="http://schemas.openxmlformats.org/officeDocument/2006/relationships/hyperlink" Target="https://asiointi.maanmittauslaitos.fi/karttapaikka/?lang=fi&amp;share=customMarker&amp;n=6699375.477000797&amp;e=287767.2466102556&amp;title=&amp;desc=&amp;zoom=12&amp;layers=W3siaWQiOjMsIm9wYWNpdHkiOjEwMH0seyJpZCI6Miwib3BhY2l0eSI6MTAwfV0-z" TargetMode="External"/><Relationship Id="rId2" Type="http://schemas.openxmlformats.org/officeDocument/2006/relationships/hyperlink" Target="https://asiointi.maanmittauslaitos.fi/karttapaikka/?lang=fi&amp;share=customMarker&amp;n=6768837.671271022&amp;e=264284.09752707806&amp;title=&amp;desc=&amp;zoom=12&amp;layers=W3siaWQiOjIsIm9wYWNpdHkiOjEwMH1d-z" TargetMode="External"/><Relationship Id="rId29" Type="http://schemas.openxmlformats.org/officeDocument/2006/relationships/hyperlink" Target="https://asiointi.maanmittauslaitos.fi/karttapaikka/?lang=fi&amp;share=customMarker&amp;n=6751728.274160007&amp;e=196598.40859863054&amp;title=&amp;desc=&amp;zoom=11&amp;layers=W3siaWQiOjIsIm9wYWNpdHkiOjEwMH1d-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148"/>
  <sheetViews>
    <sheetView tabSelected="1" workbookViewId="0">
      <pane xSplit="3" ySplit="2" topLeftCell="D108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4" x14ac:dyDescent="0.3"/>
  <cols>
    <col min="1" max="1" width="26.1796875" style="10" bestFit="1" customWidth="1"/>
    <col min="2" max="2" width="5" style="24" customWidth="1"/>
    <col min="3" max="3" width="21" style="10" bestFit="1" customWidth="1"/>
    <col min="4" max="4" width="13.453125" style="10" bestFit="1" customWidth="1"/>
    <col min="5" max="5" width="13.453125" style="21" bestFit="1" customWidth="1"/>
    <col min="6" max="6" width="7.7265625" style="59" customWidth="1"/>
    <col min="7" max="8" width="5.7265625" style="24" customWidth="1"/>
    <col min="9" max="9" width="8.7265625" style="24" customWidth="1"/>
    <col min="10" max="13" width="5.7265625" style="10" customWidth="1"/>
    <col min="14" max="14" width="3.7265625" style="10" customWidth="1"/>
    <col min="15" max="15" width="3.7265625" style="24" customWidth="1"/>
    <col min="16" max="28" width="3.7265625" style="10" customWidth="1"/>
    <col min="29" max="29" width="5.7265625" style="10" customWidth="1"/>
    <col min="30" max="30" width="6.54296875" style="10" customWidth="1"/>
    <col min="31" max="32" width="5" style="10" customWidth="1"/>
    <col min="33" max="33" width="5.54296875" style="10" customWidth="1"/>
    <col min="34" max="34" width="4.7265625" style="10" customWidth="1"/>
    <col min="35" max="36" width="5" style="10" customWidth="1"/>
    <col min="37" max="41" width="4.7265625" style="10" customWidth="1"/>
    <col min="42" max="42" width="5" style="10" customWidth="1"/>
    <col min="43" max="49" width="4.7265625" style="10" customWidth="1"/>
    <col min="50" max="50" width="5" style="10" customWidth="1"/>
    <col min="51" max="51" width="4.7265625" style="10" customWidth="1"/>
    <col min="52" max="256" width="8.7265625" style="10"/>
    <col min="257" max="257" width="26.1796875" style="10" bestFit="1" customWidth="1"/>
    <col min="258" max="258" width="5" style="10" customWidth="1"/>
    <col min="259" max="259" width="21" style="10" bestFit="1" customWidth="1"/>
    <col min="260" max="261" width="13.453125" style="10" bestFit="1" customWidth="1"/>
    <col min="262" max="262" width="7.7265625" style="10" customWidth="1"/>
    <col min="263" max="264" width="5.7265625" style="10" customWidth="1"/>
    <col min="265" max="265" width="8.7265625" style="10" customWidth="1"/>
    <col min="266" max="269" width="5.7265625" style="10" customWidth="1"/>
    <col min="270" max="284" width="3.7265625" style="10" customWidth="1"/>
    <col min="285" max="285" width="5.7265625" style="10" customWidth="1"/>
    <col min="286" max="286" width="6.54296875" style="10" customWidth="1"/>
    <col min="287" max="288" width="5" style="10" customWidth="1"/>
    <col min="289" max="289" width="5.54296875" style="10" customWidth="1"/>
    <col min="290" max="290" width="4.7265625" style="10" customWidth="1"/>
    <col min="291" max="292" width="5" style="10" customWidth="1"/>
    <col min="293" max="297" width="4.7265625" style="10" customWidth="1"/>
    <col min="298" max="298" width="5" style="10" customWidth="1"/>
    <col min="299" max="305" width="4.7265625" style="10" customWidth="1"/>
    <col min="306" max="306" width="5" style="10" customWidth="1"/>
    <col min="307" max="307" width="4.7265625" style="10" customWidth="1"/>
    <col min="308" max="512" width="8.7265625" style="10"/>
    <col min="513" max="513" width="26.1796875" style="10" bestFit="1" customWidth="1"/>
    <col min="514" max="514" width="5" style="10" customWidth="1"/>
    <col min="515" max="515" width="21" style="10" bestFit="1" customWidth="1"/>
    <col min="516" max="517" width="13.453125" style="10" bestFit="1" customWidth="1"/>
    <col min="518" max="518" width="7.7265625" style="10" customWidth="1"/>
    <col min="519" max="520" width="5.7265625" style="10" customWidth="1"/>
    <col min="521" max="521" width="8.7265625" style="10" customWidth="1"/>
    <col min="522" max="525" width="5.7265625" style="10" customWidth="1"/>
    <col min="526" max="540" width="3.7265625" style="10" customWidth="1"/>
    <col min="541" max="541" width="5.7265625" style="10" customWidth="1"/>
    <col min="542" max="542" width="6.54296875" style="10" customWidth="1"/>
    <col min="543" max="544" width="5" style="10" customWidth="1"/>
    <col min="545" max="545" width="5.54296875" style="10" customWidth="1"/>
    <col min="546" max="546" width="4.7265625" style="10" customWidth="1"/>
    <col min="547" max="548" width="5" style="10" customWidth="1"/>
    <col min="549" max="553" width="4.7265625" style="10" customWidth="1"/>
    <col min="554" max="554" width="5" style="10" customWidth="1"/>
    <col min="555" max="561" width="4.7265625" style="10" customWidth="1"/>
    <col min="562" max="562" width="5" style="10" customWidth="1"/>
    <col min="563" max="563" width="4.7265625" style="10" customWidth="1"/>
    <col min="564" max="768" width="8.7265625" style="10"/>
    <col min="769" max="769" width="26.1796875" style="10" bestFit="1" customWidth="1"/>
    <col min="770" max="770" width="5" style="10" customWidth="1"/>
    <col min="771" max="771" width="21" style="10" bestFit="1" customWidth="1"/>
    <col min="772" max="773" width="13.453125" style="10" bestFit="1" customWidth="1"/>
    <col min="774" max="774" width="7.7265625" style="10" customWidth="1"/>
    <col min="775" max="776" width="5.7265625" style="10" customWidth="1"/>
    <col min="777" max="777" width="8.7265625" style="10" customWidth="1"/>
    <col min="778" max="781" width="5.7265625" style="10" customWidth="1"/>
    <col min="782" max="796" width="3.7265625" style="10" customWidth="1"/>
    <col min="797" max="797" width="5.7265625" style="10" customWidth="1"/>
    <col min="798" max="798" width="6.54296875" style="10" customWidth="1"/>
    <col min="799" max="800" width="5" style="10" customWidth="1"/>
    <col min="801" max="801" width="5.54296875" style="10" customWidth="1"/>
    <col min="802" max="802" width="4.7265625" style="10" customWidth="1"/>
    <col min="803" max="804" width="5" style="10" customWidth="1"/>
    <col min="805" max="809" width="4.7265625" style="10" customWidth="1"/>
    <col min="810" max="810" width="5" style="10" customWidth="1"/>
    <col min="811" max="817" width="4.7265625" style="10" customWidth="1"/>
    <col min="818" max="818" width="5" style="10" customWidth="1"/>
    <col min="819" max="819" width="4.7265625" style="10" customWidth="1"/>
    <col min="820" max="1024" width="8.7265625" style="10"/>
    <col min="1025" max="1025" width="26.1796875" style="10" bestFit="1" customWidth="1"/>
    <col min="1026" max="1026" width="5" style="10" customWidth="1"/>
    <col min="1027" max="1027" width="21" style="10" bestFit="1" customWidth="1"/>
    <col min="1028" max="1029" width="13.453125" style="10" bestFit="1" customWidth="1"/>
    <col min="1030" max="1030" width="7.7265625" style="10" customWidth="1"/>
    <col min="1031" max="1032" width="5.7265625" style="10" customWidth="1"/>
    <col min="1033" max="1033" width="8.7265625" style="10" customWidth="1"/>
    <col min="1034" max="1037" width="5.7265625" style="10" customWidth="1"/>
    <col min="1038" max="1052" width="3.7265625" style="10" customWidth="1"/>
    <col min="1053" max="1053" width="5.7265625" style="10" customWidth="1"/>
    <col min="1054" max="1054" width="6.54296875" style="10" customWidth="1"/>
    <col min="1055" max="1056" width="5" style="10" customWidth="1"/>
    <col min="1057" max="1057" width="5.54296875" style="10" customWidth="1"/>
    <col min="1058" max="1058" width="4.7265625" style="10" customWidth="1"/>
    <col min="1059" max="1060" width="5" style="10" customWidth="1"/>
    <col min="1061" max="1065" width="4.7265625" style="10" customWidth="1"/>
    <col min="1066" max="1066" width="5" style="10" customWidth="1"/>
    <col min="1067" max="1073" width="4.7265625" style="10" customWidth="1"/>
    <col min="1074" max="1074" width="5" style="10" customWidth="1"/>
    <col min="1075" max="1075" width="4.7265625" style="10" customWidth="1"/>
    <col min="1076" max="1280" width="8.7265625" style="10"/>
    <col min="1281" max="1281" width="26.1796875" style="10" bestFit="1" customWidth="1"/>
    <col min="1282" max="1282" width="5" style="10" customWidth="1"/>
    <col min="1283" max="1283" width="21" style="10" bestFit="1" customWidth="1"/>
    <col min="1284" max="1285" width="13.453125" style="10" bestFit="1" customWidth="1"/>
    <col min="1286" max="1286" width="7.7265625" style="10" customWidth="1"/>
    <col min="1287" max="1288" width="5.7265625" style="10" customWidth="1"/>
    <col min="1289" max="1289" width="8.7265625" style="10" customWidth="1"/>
    <col min="1290" max="1293" width="5.7265625" style="10" customWidth="1"/>
    <col min="1294" max="1308" width="3.7265625" style="10" customWidth="1"/>
    <col min="1309" max="1309" width="5.7265625" style="10" customWidth="1"/>
    <col min="1310" max="1310" width="6.54296875" style="10" customWidth="1"/>
    <col min="1311" max="1312" width="5" style="10" customWidth="1"/>
    <col min="1313" max="1313" width="5.54296875" style="10" customWidth="1"/>
    <col min="1314" max="1314" width="4.7265625" style="10" customWidth="1"/>
    <col min="1315" max="1316" width="5" style="10" customWidth="1"/>
    <col min="1317" max="1321" width="4.7265625" style="10" customWidth="1"/>
    <col min="1322" max="1322" width="5" style="10" customWidth="1"/>
    <col min="1323" max="1329" width="4.7265625" style="10" customWidth="1"/>
    <col min="1330" max="1330" width="5" style="10" customWidth="1"/>
    <col min="1331" max="1331" width="4.7265625" style="10" customWidth="1"/>
    <col min="1332" max="1536" width="8.7265625" style="10"/>
    <col min="1537" max="1537" width="26.1796875" style="10" bestFit="1" customWidth="1"/>
    <col min="1538" max="1538" width="5" style="10" customWidth="1"/>
    <col min="1539" max="1539" width="21" style="10" bestFit="1" customWidth="1"/>
    <col min="1540" max="1541" width="13.453125" style="10" bestFit="1" customWidth="1"/>
    <col min="1542" max="1542" width="7.7265625" style="10" customWidth="1"/>
    <col min="1543" max="1544" width="5.7265625" style="10" customWidth="1"/>
    <col min="1545" max="1545" width="8.7265625" style="10" customWidth="1"/>
    <col min="1546" max="1549" width="5.7265625" style="10" customWidth="1"/>
    <col min="1550" max="1564" width="3.7265625" style="10" customWidth="1"/>
    <col min="1565" max="1565" width="5.7265625" style="10" customWidth="1"/>
    <col min="1566" max="1566" width="6.54296875" style="10" customWidth="1"/>
    <col min="1567" max="1568" width="5" style="10" customWidth="1"/>
    <col min="1569" max="1569" width="5.54296875" style="10" customWidth="1"/>
    <col min="1570" max="1570" width="4.7265625" style="10" customWidth="1"/>
    <col min="1571" max="1572" width="5" style="10" customWidth="1"/>
    <col min="1573" max="1577" width="4.7265625" style="10" customWidth="1"/>
    <col min="1578" max="1578" width="5" style="10" customWidth="1"/>
    <col min="1579" max="1585" width="4.7265625" style="10" customWidth="1"/>
    <col min="1586" max="1586" width="5" style="10" customWidth="1"/>
    <col min="1587" max="1587" width="4.7265625" style="10" customWidth="1"/>
    <col min="1588" max="1792" width="8.7265625" style="10"/>
    <col min="1793" max="1793" width="26.1796875" style="10" bestFit="1" customWidth="1"/>
    <col min="1794" max="1794" width="5" style="10" customWidth="1"/>
    <col min="1795" max="1795" width="21" style="10" bestFit="1" customWidth="1"/>
    <col min="1796" max="1797" width="13.453125" style="10" bestFit="1" customWidth="1"/>
    <col min="1798" max="1798" width="7.7265625" style="10" customWidth="1"/>
    <col min="1799" max="1800" width="5.7265625" style="10" customWidth="1"/>
    <col min="1801" max="1801" width="8.7265625" style="10" customWidth="1"/>
    <col min="1802" max="1805" width="5.7265625" style="10" customWidth="1"/>
    <col min="1806" max="1820" width="3.7265625" style="10" customWidth="1"/>
    <col min="1821" max="1821" width="5.7265625" style="10" customWidth="1"/>
    <col min="1822" max="1822" width="6.54296875" style="10" customWidth="1"/>
    <col min="1823" max="1824" width="5" style="10" customWidth="1"/>
    <col min="1825" max="1825" width="5.54296875" style="10" customWidth="1"/>
    <col min="1826" max="1826" width="4.7265625" style="10" customWidth="1"/>
    <col min="1827" max="1828" width="5" style="10" customWidth="1"/>
    <col min="1829" max="1833" width="4.7265625" style="10" customWidth="1"/>
    <col min="1834" max="1834" width="5" style="10" customWidth="1"/>
    <col min="1835" max="1841" width="4.7265625" style="10" customWidth="1"/>
    <col min="1842" max="1842" width="5" style="10" customWidth="1"/>
    <col min="1843" max="1843" width="4.7265625" style="10" customWidth="1"/>
    <col min="1844" max="2048" width="8.7265625" style="10"/>
    <col min="2049" max="2049" width="26.1796875" style="10" bestFit="1" customWidth="1"/>
    <col min="2050" max="2050" width="5" style="10" customWidth="1"/>
    <col min="2051" max="2051" width="21" style="10" bestFit="1" customWidth="1"/>
    <col min="2052" max="2053" width="13.453125" style="10" bestFit="1" customWidth="1"/>
    <col min="2054" max="2054" width="7.7265625" style="10" customWidth="1"/>
    <col min="2055" max="2056" width="5.7265625" style="10" customWidth="1"/>
    <col min="2057" max="2057" width="8.7265625" style="10" customWidth="1"/>
    <col min="2058" max="2061" width="5.7265625" style="10" customWidth="1"/>
    <col min="2062" max="2076" width="3.7265625" style="10" customWidth="1"/>
    <col min="2077" max="2077" width="5.7265625" style="10" customWidth="1"/>
    <col min="2078" max="2078" width="6.54296875" style="10" customWidth="1"/>
    <col min="2079" max="2080" width="5" style="10" customWidth="1"/>
    <col min="2081" max="2081" width="5.54296875" style="10" customWidth="1"/>
    <col min="2082" max="2082" width="4.7265625" style="10" customWidth="1"/>
    <col min="2083" max="2084" width="5" style="10" customWidth="1"/>
    <col min="2085" max="2089" width="4.7265625" style="10" customWidth="1"/>
    <col min="2090" max="2090" width="5" style="10" customWidth="1"/>
    <col min="2091" max="2097" width="4.7265625" style="10" customWidth="1"/>
    <col min="2098" max="2098" width="5" style="10" customWidth="1"/>
    <col min="2099" max="2099" width="4.7265625" style="10" customWidth="1"/>
    <col min="2100" max="2304" width="8.7265625" style="10"/>
    <col min="2305" max="2305" width="26.1796875" style="10" bestFit="1" customWidth="1"/>
    <col min="2306" max="2306" width="5" style="10" customWidth="1"/>
    <col min="2307" max="2307" width="21" style="10" bestFit="1" customWidth="1"/>
    <col min="2308" max="2309" width="13.453125" style="10" bestFit="1" customWidth="1"/>
    <col min="2310" max="2310" width="7.7265625" style="10" customWidth="1"/>
    <col min="2311" max="2312" width="5.7265625" style="10" customWidth="1"/>
    <col min="2313" max="2313" width="8.7265625" style="10" customWidth="1"/>
    <col min="2314" max="2317" width="5.7265625" style="10" customWidth="1"/>
    <col min="2318" max="2332" width="3.7265625" style="10" customWidth="1"/>
    <col min="2333" max="2333" width="5.7265625" style="10" customWidth="1"/>
    <col min="2334" max="2334" width="6.54296875" style="10" customWidth="1"/>
    <col min="2335" max="2336" width="5" style="10" customWidth="1"/>
    <col min="2337" max="2337" width="5.54296875" style="10" customWidth="1"/>
    <col min="2338" max="2338" width="4.7265625" style="10" customWidth="1"/>
    <col min="2339" max="2340" width="5" style="10" customWidth="1"/>
    <col min="2341" max="2345" width="4.7265625" style="10" customWidth="1"/>
    <col min="2346" max="2346" width="5" style="10" customWidth="1"/>
    <col min="2347" max="2353" width="4.7265625" style="10" customWidth="1"/>
    <col min="2354" max="2354" width="5" style="10" customWidth="1"/>
    <col min="2355" max="2355" width="4.7265625" style="10" customWidth="1"/>
    <col min="2356" max="2560" width="8.7265625" style="10"/>
    <col min="2561" max="2561" width="26.1796875" style="10" bestFit="1" customWidth="1"/>
    <col min="2562" max="2562" width="5" style="10" customWidth="1"/>
    <col min="2563" max="2563" width="21" style="10" bestFit="1" customWidth="1"/>
    <col min="2564" max="2565" width="13.453125" style="10" bestFit="1" customWidth="1"/>
    <col min="2566" max="2566" width="7.7265625" style="10" customWidth="1"/>
    <col min="2567" max="2568" width="5.7265625" style="10" customWidth="1"/>
    <col min="2569" max="2569" width="8.7265625" style="10" customWidth="1"/>
    <col min="2570" max="2573" width="5.7265625" style="10" customWidth="1"/>
    <col min="2574" max="2588" width="3.7265625" style="10" customWidth="1"/>
    <col min="2589" max="2589" width="5.7265625" style="10" customWidth="1"/>
    <col min="2590" max="2590" width="6.54296875" style="10" customWidth="1"/>
    <col min="2591" max="2592" width="5" style="10" customWidth="1"/>
    <col min="2593" max="2593" width="5.54296875" style="10" customWidth="1"/>
    <col min="2594" max="2594" width="4.7265625" style="10" customWidth="1"/>
    <col min="2595" max="2596" width="5" style="10" customWidth="1"/>
    <col min="2597" max="2601" width="4.7265625" style="10" customWidth="1"/>
    <col min="2602" max="2602" width="5" style="10" customWidth="1"/>
    <col min="2603" max="2609" width="4.7265625" style="10" customWidth="1"/>
    <col min="2610" max="2610" width="5" style="10" customWidth="1"/>
    <col min="2611" max="2611" width="4.7265625" style="10" customWidth="1"/>
    <col min="2612" max="2816" width="8.7265625" style="10"/>
    <col min="2817" max="2817" width="26.1796875" style="10" bestFit="1" customWidth="1"/>
    <col min="2818" max="2818" width="5" style="10" customWidth="1"/>
    <col min="2819" max="2819" width="21" style="10" bestFit="1" customWidth="1"/>
    <col min="2820" max="2821" width="13.453125" style="10" bestFit="1" customWidth="1"/>
    <col min="2822" max="2822" width="7.7265625" style="10" customWidth="1"/>
    <col min="2823" max="2824" width="5.7265625" style="10" customWidth="1"/>
    <col min="2825" max="2825" width="8.7265625" style="10" customWidth="1"/>
    <col min="2826" max="2829" width="5.7265625" style="10" customWidth="1"/>
    <col min="2830" max="2844" width="3.7265625" style="10" customWidth="1"/>
    <col min="2845" max="2845" width="5.7265625" style="10" customWidth="1"/>
    <col min="2846" max="2846" width="6.54296875" style="10" customWidth="1"/>
    <col min="2847" max="2848" width="5" style="10" customWidth="1"/>
    <col min="2849" max="2849" width="5.54296875" style="10" customWidth="1"/>
    <col min="2850" max="2850" width="4.7265625" style="10" customWidth="1"/>
    <col min="2851" max="2852" width="5" style="10" customWidth="1"/>
    <col min="2853" max="2857" width="4.7265625" style="10" customWidth="1"/>
    <col min="2858" max="2858" width="5" style="10" customWidth="1"/>
    <col min="2859" max="2865" width="4.7265625" style="10" customWidth="1"/>
    <col min="2866" max="2866" width="5" style="10" customWidth="1"/>
    <col min="2867" max="2867" width="4.7265625" style="10" customWidth="1"/>
    <col min="2868" max="3072" width="8.7265625" style="10"/>
    <col min="3073" max="3073" width="26.1796875" style="10" bestFit="1" customWidth="1"/>
    <col min="3074" max="3074" width="5" style="10" customWidth="1"/>
    <col min="3075" max="3075" width="21" style="10" bestFit="1" customWidth="1"/>
    <col min="3076" max="3077" width="13.453125" style="10" bestFit="1" customWidth="1"/>
    <col min="3078" max="3078" width="7.7265625" style="10" customWidth="1"/>
    <col min="3079" max="3080" width="5.7265625" style="10" customWidth="1"/>
    <col min="3081" max="3081" width="8.7265625" style="10" customWidth="1"/>
    <col min="3082" max="3085" width="5.7265625" style="10" customWidth="1"/>
    <col min="3086" max="3100" width="3.7265625" style="10" customWidth="1"/>
    <col min="3101" max="3101" width="5.7265625" style="10" customWidth="1"/>
    <col min="3102" max="3102" width="6.54296875" style="10" customWidth="1"/>
    <col min="3103" max="3104" width="5" style="10" customWidth="1"/>
    <col min="3105" max="3105" width="5.54296875" style="10" customWidth="1"/>
    <col min="3106" max="3106" width="4.7265625" style="10" customWidth="1"/>
    <col min="3107" max="3108" width="5" style="10" customWidth="1"/>
    <col min="3109" max="3113" width="4.7265625" style="10" customWidth="1"/>
    <col min="3114" max="3114" width="5" style="10" customWidth="1"/>
    <col min="3115" max="3121" width="4.7265625" style="10" customWidth="1"/>
    <col min="3122" max="3122" width="5" style="10" customWidth="1"/>
    <col min="3123" max="3123" width="4.7265625" style="10" customWidth="1"/>
    <col min="3124" max="3328" width="8.7265625" style="10"/>
    <col min="3329" max="3329" width="26.1796875" style="10" bestFit="1" customWidth="1"/>
    <col min="3330" max="3330" width="5" style="10" customWidth="1"/>
    <col min="3331" max="3331" width="21" style="10" bestFit="1" customWidth="1"/>
    <col min="3332" max="3333" width="13.453125" style="10" bestFit="1" customWidth="1"/>
    <col min="3334" max="3334" width="7.7265625" style="10" customWidth="1"/>
    <col min="3335" max="3336" width="5.7265625" style="10" customWidth="1"/>
    <col min="3337" max="3337" width="8.7265625" style="10" customWidth="1"/>
    <col min="3338" max="3341" width="5.7265625" style="10" customWidth="1"/>
    <col min="3342" max="3356" width="3.7265625" style="10" customWidth="1"/>
    <col min="3357" max="3357" width="5.7265625" style="10" customWidth="1"/>
    <col min="3358" max="3358" width="6.54296875" style="10" customWidth="1"/>
    <col min="3359" max="3360" width="5" style="10" customWidth="1"/>
    <col min="3361" max="3361" width="5.54296875" style="10" customWidth="1"/>
    <col min="3362" max="3362" width="4.7265625" style="10" customWidth="1"/>
    <col min="3363" max="3364" width="5" style="10" customWidth="1"/>
    <col min="3365" max="3369" width="4.7265625" style="10" customWidth="1"/>
    <col min="3370" max="3370" width="5" style="10" customWidth="1"/>
    <col min="3371" max="3377" width="4.7265625" style="10" customWidth="1"/>
    <col min="3378" max="3378" width="5" style="10" customWidth="1"/>
    <col min="3379" max="3379" width="4.7265625" style="10" customWidth="1"/>
    <col min="3380" max="3584" width="8.7265625" style="10"/>
    <col min="3585" max="3585" width="26.1796875" style="10" bestFit="1" customWidth="1"/>
    <col min="3586" max="3586" width="5" style="10" customWidth="1"/>
    <col min="3587" max="3587" width="21" style="10" bestFit="1" customWidth="1"/>
    <col min="3588" max="3589" width="13.453125" style="10" bestFit="1" customWidth="1"/>
    <col min="3590" max="3590" width="7.7265625" style="10" customWidth="1"/>
    <col min="3591" max="3592" width="5.7265625" style="10" customWidth="1"/>
    <col min="3593" max="3593" width="8.7265625" style="10" customWidth="1"/>
    <col min="3594" max="3597" width="5.7265625" style="10" customWidth="1"/>
    <col min="3598" max="3612" width="3.7265625" style="10" customWidth="1"/>
    <col min="3613" max="3613" width="5.7265625" style="10" customWidth="1"/>
    <col min="3614" max="3614" width="6.54296875" style="10" customWidth="1"/>
    <col min="3615" max="3616" width="5" style="10" customWidth="1"/>
    <col min="3617" max="3617" width="5.54296875" style="10" customWidth="1"/>
    <col min="3618" max="3618" width="4.7265625" style="10" customWidth="1"/>
    <col min="3619" max="3620" width="5" style="10" customWidth="1"/>
    <col min="3621" max="3625" width="4.7265625" style="10" customWidth="1"/>
    <col min="3626" max="3626" width="5" style="10" customWidth="1"/>
    <col min="3627" max="3633" width="4.7265625" style="10" customWidth="1"/>
    <col min="3634" max="3634" width="5" style="10" customWidth="1"/>
    <col min="3635" max="3635" width="4.7265625" style="10" customWidth="1"/>
    <col min="3636" max="3840" width="8.7265625" style="10"/>
    <col min="3841" max="3841" width="26.1796875" style="10" bestFit="1" customWidth="1"/>
    <col min="3842" max="3842" width="5" style="10" customWidth="1"/>
    <col min="3843" max="3843" width="21" style="10" bestFit="1" customWidth="1"/>
    <col min="3844" max="3845" width="13.453125" style="10" bestFit="1" customWidth="1"/>
    <col min="3846" max="3846" width="7.7265625" style="10" customWidth="1"/>
    <col min="3847" max="3848" width="5.7265625" style="10" customWidth="1"/>
    <col min="3849" max="3849" width="8.7265625" style="10" customWidth="1"/>
    <col min="3850" max="3853" width="5.7265625" style="10" customWidth="1"/>
    <col min="3854" max="3868" width="3.7265625" style="10" customWidth="1"/>
    <col min="3869" max="3869" width="5.7265625" style="10" customWidth="1"/>
    <col min="3870" max="3870" width="6.54296875" style="10" customWidth="1"/>
    <col min="3871" max="3872" width="5" style="10" customWidth="1"/>
    <col min="3873" max="3873" width="5.54296875" style="10" customWidth="1"/>
    <col min="3874" max="3874" width="4.7265625" style="10" customWidth="1"/>
    <col min="3875" max="3876" width="5" style="10" customWidth="1"/>
    <col min="3877" max="3881" width="4.7265625" style="10" customWidth="1"/>
    <col min="3882" max="3882" width="5" style="10" customWidth="1"/>
    <col min="3883" max="3889" width="4.7265625" style="10" customWidth="1"/>
    <col min="3890" max="3890" width="5" style="10" customWidth="1"/>
    <col min="3891" max="3891" width="4.7265625" style="10" customWidth="1"/>
    <col min="3892" max="4096" width="8.7265625" style="10"/>
    <col min="4097" max="4097" width="26.1796875" style="10" bestFit="1" customWidth="1"/>
    <col min="4098" max="4098" width="5" style="10" customWidth="1"/>
    <col min="4099" max="4099" width="21" style="10" bestFit="1" customWidth="1"/>
    <col min="4100" max="4101" width="13.453125" style="10" bestFit="1" customWidth="1"/>
    <col min="4102" max="4102" width="7.7265625" style="10" customWidth="1"/>
    <col min="4103" max="4104" width="5.7265625" style="10" customWidth="1"/>
    <col min="4105" max="4105" width="8.7265625" style="10" customWidth="1"/>
    <col min="4106" max="4109" width="5.7265625" style="10" customWidth="1"/>
    <col min="4110" max="4124" width="3.7265625" style="10" customWidth="1"/>
    <col min="4125" max="4125" width="5.7265625" style="10" customWidth="1"/>
    <col min="4126" max="4126" width="6.54296875" style="10" customWidth="1"/>
    <col min="4127" max="4128" width="5" style="10" customWidth="1"/>
    <col min="4129" max="4129" width="5.54296875" style="10" customWidth="1"/>
    <col min="4130" max="4130" width="4.7265625" style="10" customWidth="1"/>
    <col min="4131" max="4132" width="5" style="10" customWidth="1"/>
    <col min="4133" max="4137" width="4.7265625" style="10" customWidth="1"/>
    <col min="4138" max="4138" width="5" style="10" customWidth="1"/>
    <col min="4139" max="4145" width="4.7265625" style="10" customWidth="1"/>
    <col min="4146" max="4146" width="5" style="10" customWidth="1"/>
    <col min="4147" max="4147" width="4.7265625" style="10" customWidth="1"/>
    <col min="4148" max="4352" width="8.7265625" style="10"/>
    <col min="4353" max="4353" width="26.1796875" style="10" bestFit="1" customWidth="1"/>
    <col min="4354" max="4354" width="5" style="10" customWidth="1"/>
    <col min="4355" max="4355" width="21" style="10" bestFit="1" customWidth="1"/>
    <col min="4356" max="4357" width="13.453125" style="10" bestFit="1" customWidth="1"/>
    <col min="4358" max="4358" width="7.7265625" style="10" customWidth="1"/>
    <col min="4359" max="4360" width="5.7265625" style="10" customWidth="1"/>
    <col min="4361" max="4361" width="8.7265625" style="10" customWidth="1"/>
    <col min="4362" max="4365" width="5.7265625" style="10" customWidth="1"/>
    <col min="4366" max="4380" width="3.7265625" style="10" customWidth="1"/>
    <col min="4381" max="4381" width="5.7265625" style="10" customWidth="1"/>
    <col min="4382" max="4382" width="6.54296875" style="10" customWidth="1"/>
    <col min="4383" max="4384" width="5" style="10" customWidth="1"/>
    <col min="4385" max="4385" width="5.54296875" style="10" customWidth="1"/>
    <col min="4386" max="4386" width="4.7265625" style="10" customWidth="1"/>
    <col min="4387" max="4388" width="5" style="10" customWidth="1"/>
    <col min="4389" max="4393" width="4.7265625" style="10" customWidth="1"/>
    <col min="4394" max="4394" width="5" style="10" customWidth="1"/>
    <col min="4395" max="4401" width="4.7265625" style="10" customWidth="1"/>
    <col min="4402" max="4402" width="5" style="10" customWidth="1"/>
    <col min="4403" max="4403" width="4.7265625" style="10" customWidth="1"/>
    <col min="4404" max="4608" width="8.7265625" style="10"/>
    <col min="4609" max="4609" width="26.1796875" style="10" bestFit="1" customWidth="1"/>
    <col min="4610" max="4610" width="5" style="10" customWidth="1"/>
    <col min="4611" max="4611" width="21" style="10" bestFit="1" customWidth="1"/>
    <col min="4612" max="4613" width="13.453125" style="10" bestFit="1" customWidth="1"/>
    <col min="4614" max="4614" width="7.7265625" style="10" customWidth="1"/>
    <col min="4615" max="4616" width="5.7265625" style="10" customWidth="1"/>
    <col min="4617" max="4617" width="8.7265625" style="10" customWidth="1"/>
    <col min="4618" max="4621" width="5.7265625" style="10" customWidth="1"/>
    <col min="4622" max="4636" width="3.7265625" style="10" customWidth="1"/>
    <col min="4637" max="4637" width="5.7265625" style="10" customWidth="1"/>
    <col min="4638" max="4638" width="6.54296875" style="10" customWidth="1"/>
    <col min="4639" max="4640" width="5" style="10" customWidth="1"/>
    <col min="4641" max="4641" width="5.54296875" style="10" customWidth="1"/>
    <col min="4642" max="4642" width="4.7265625" style="10" customWidth="1"/>
    <col min="4643" max="4644" width="5" style="10" customWidth="1"/>
    <col min="4645" max="4649" width="4.7265625" style="10" customWidth="1"/>
    <col min="4650" max="4650" width="5" style="10" customWidth="1"/>
    <col min="4651" max="4657" width="4.7265625" style="10" customWidth="1"/>
    <col min="4658" max="4658" width="5" style="10" customWidth="1"/>
    <col min="4659" max="4659" width="4.7265625" style="10" customWidth="1"/>
    <col min="4660" max="4864" width="8.7265625" style="10"/>
    <col min="4865" max="4865" width="26.1796875" style="10" bestFit="1" customWidth="1"/>
    <col min="4866" max="4866" width="5" style="10" customWidth="1"/>
    <col min="4867" max="4867" width="21" style="10" bestFit="1" customWidth="1"/>
    <col min="4868" max="4869" width="13.453125" style="10" bestFit="1" customWidth="1"/>
    <col min="4870" max="4870" width="7.7265625" style="10" customWidth="1"/>
    <col min="4871" max="4872" width="5.7265625" style="10" customWidth="1"/>
    <col min="4873" max="4873" width="8.7265625" style="10" customWidth="1"/>
    <col min="4874" max="4877" width="5.7265625" style="10" customWidth="1"/>
    <col min="4878" max="4892" width="3.7265625" style="10" customWidth="1"/>
    <col min="4893" max="4893" width="5.7265625" style="10" customWidth="1"/>
    <col min="4894" max="4894" width="6.54296875" style="10" customWidth="1"/>
    <col min="4895" max="4896" width="5" style="10" customWidth="1"/>
    <col min="4897" max="4897" width="5.54296875" style="10" customWidth="1"/>
    <col min="4898" max="4898" width="4.7265625" style="10" customWidth="1"/>
    <col min="4899" max="4900" width="5" style="10" customWidth="1"/>
    <col min="4901" max="4905" width="4.7265625" style="10" customWidth="1"/>
    <col min="4906" max="4906" width="5" style="10" customWidth="1"/>
    <col min="4907" max="4913" width="4.7265625" style="10" customWidth="1"/>
    <col min="4914" max="4914" width="5" style="10" customWidth="1"/>
    <col min="4915" max="4915" width="4.7265625" style="10" customWidth="1"/>
    <col min="4916" max="5120" width="8.7265625" style="10"/>
    <col min="5121" max="5121" width="26.1796875" style="10" bestFit="1" customWidth="1"/>
    <col min="5122" max="5122" width="5" style="10" customWidth="1"/>
    <col min="5123" max="5123" width="21" style="10" bestFit="1" customWidth="1"/>
    <col min="5124" max="5125" width="13.453125" style="10" bestFit="1" customWidth="1"/>
    <col min="5126" max="5126" width="7.7265625" style="10" customWidth="1"/>
    <col min="5127" max="5128" width="5.7265625" style="10" customWidth="1"/>
    <col min="5129" max="5129" width="8.7265625" style="10" customWidth="1"/>
    <col min="5130" max="5133" width="5.7265625" style="10" customWidth="1"/>
    <col min="5134" max="5148" width="3.7265625" style="10" customWidth="1"/>
    <col min="5149" max="5149" width="5.7265625" style="10" customWidth="1"/>
    <col min="5150" max="5150" width="6.54296875" style="10" customWidth="1"/>
    <col min="5151" max="5152" width="5" style="10" customWidth="1"/>
    <col min="5153" max="5153" width="5.54296875" style="10" customWidth="1"/>
    <col min="5154" max="5154" width="4.7265625" style="10" customWidth="1"/>
    <col min="5155" max="5156" width="5" style="10" customWidth="1"/>
    <col min="5157" max="5161" width="4.7265625" style="10" customWidth="1"/>
    <col min="5162" max="5162" width="5" style="10" customWidth="1"/>
    <col min="5163" max="5169" width="4.7265625" style="10" customWidth="1"/>
    <col min="5170" max="5170" width="5" style="10" customWidth="1"/>
    <col min="5171" max="5171" width="4.7265625" style="10" customWidth="1"/>
    <col min="5172" max="5376" width="8.7265625" style="10"/>
    <col min="5377" max="5377" width="26.1796875" style="10" bestFit="1" customWidth="1"/>
    <col min="5378" max="5378" width="5" style="10" customWidth="1"/>
    <col min="5379" max="5379" width="21" style="10" bestFit="1" customWidth="1"/>
    <col min="5380" max="5381" width="13.453125" style="10" bestFit="1" customWidth="1"/>
    <col min="5382" max="5382" width="7.7265625" style="10" customWidth="1"/>
    <col min="5383" max="5384" width="5.7265625" style="10" customWidth="1"/>
    <col min="5385" max="5385" width="8.7265625" style="10" customWidth="1"/>
    <col min="5386" max="5389" width="5.7265625" style="10" customWidth="1"/>
    <col min="5390" max="5404" width="3.7265625" style="10" customWidth="1"/>
    <col min="5405" max="5405" width="5.7265625" style="10" customWidth="1"/>
    <col min="5406" max="5406" width="6.54296875" style="10" customWidth="1"/>
    <col min="5407" max="5408" width="5" style="10" customWidth="1"/>
    <col min="5409" max="5409" width="5.54296875" style="10" customWidth="1"/>
    <col min="5410" max="5410" width="4.7265625" style="10" customWidth="1"/>
    <col min="5411" max="5412" width="5" style="10" customWidth="1"/>
    <col min="5413" max="5417" width="4.7265625" style="10" customWidth="1"/>
    <col min="5418" max="5418" width="5" style="10" customWidth="1"/>
    <col min="5419" max="5425" width="4.7265625" style="10" customWidth="1"/>
    <col min="5426" max="5426" width="5" style="10" customWidth="1"/>
    <col min="5427" max="5427" width="4.7265625" style="10" customWidth="1"/>
    <col min="5428" max="5632" width="8.7265625" style="10"/>
    <col min="5633" max="5633" width="26.1796875" style="10" bestFit="1" customWidth="1"/>
    <col min="5634" max="5634" width="5" style="10" customWidth="1"/>
    <col min="5635" max="5635" width="21" style="10" bestFit="1" customWidth="1"/>
    <col min="5636" max="5637" width="13.453125" style="10" bestFit="1" customWidth="1"/>
    <col min="5638" max="5638" width="7.7265625" style="10" customWidth="1"/>
    <col min="5639" max="5640" width="5.7265625" style="10" customWidth="1"/>
    <col min="5641" max="5641" width="8.7265625" style="10" customWidth="1"/>
    <col min="5642" max="5645" width="5.7265625" style="10" customWidth="1"/>
    <col min="5646" max="5660" width="3.7265625" style="10" customWidth="1"/>
    <col min="5661" max="5661" width="5.7265625" style="10" customWidth="1"/>
    <col min="5662" max="5662" width="6.54296875" style="10" customWidth="1"/>
    <col min="5663" max="5664" width="5" style="10" customWidth="1"/>
    <col min="5665" max="5665" width="5.54296875" style="10" customWidth="1"/>
    <col min="5666" max="5666" width="4.7265625" style="10" customWidth="1"/>
    <col min="5667" max="5668" width="5" style="10" customWidth="1"/>
    <col min="5669" max="5673" width="4.7265625" style="10" customWidth="1"/>
    <col min="5674" max="5674" width="5" style="10" customWidth="1"/>
    <col min="5675" max="5681" width="4.7265625" style="10" customWidth="1"/>
    <col min="5682" max="5682" width="5" style="10" customWidth="1"/>
    <col min="5683" max="5683" width="4.7265625" style="10" customWidth="1"/>
    <col min="5684" max="5888" width="8.7265625" style="10"/>
    <col min="5889" max="5889" width="26.1796875" style="10" bestFit="1" customWidth="1"/>
    <col min="5890" max="5890" width="5" style="10" customWidth="1"/>
    <col min="5891" max="5891" width="21" style="10" bestFit="1" customWidth="1"/>
    <col min="5892" max="5893" width="13.453125" style="10" bestFit="1" customWidth="1"/>
    <col min="5894" max="5894" width="7.7265625" style="10" customWidth="1"/>
    <col min="5895" max="5896" width="5.7265625" style="10" customWidth="1"/>
    <col min="5897" max="5897" width="8.7265625" style="10" customWidth="1"/>
    <col min="5898" max="5901" width="5.7265625" style="10" customWidth="1"/>
    <col min="5902" max="5916" width="3.7265625" style="10" customWidth="1"/>
    <col min="5917" max="5917" width="5.7265625" style="10" customWidth="1"/>
    <col min="5918" max="5918" width="6.54296875" style="10" customWidth="1"/>
    <col min="5919" max="5920" width="5" style="10" customWidth="1"/>
    <col min="5921" max="5921" width="5.54296875" style="10" customWidth="1"/>
    <col min="5922" max="5922" width="4.7265625" style="10" customWidth="1"/>
    <col min="5923" max="5924" width="5" style="10" customWidth="1"/>
    <col min="5925" max="5929" width="4.7265625" style="10" customWidth="1"/>
    <col min="5930" max="5930" width="5" style="10" customWidth="1"/>
    <col min="5931" max="5937" width="4.7265625" style="10" customWidth="1"/>
    <col min="5938" max="5938" width="5" style="10" customWidth="1"/>
    <col min="5939" max="5939" width="4.7265625" style="10" customWidth="1"/>
    <col min="5940" max="6144" width="8.7265625" style="10"/>
    <col min="6145" max="6145" width="26.1796875" style="10" bestFit="1" customWidth="1"/>
    <col min="6146" max="6146" width="5" style="10" customWidth="1"/>
    <col min="6147" max="6147" width="21" style="10" bestFit="1" customWidth="1"/>
    <col min="6148" max="6149" width="13.453125" style="10" bestFit="1" customWidth="1"/>
    <col min="6150" max="6150" width="7.7265625" style="10" customWidth="1"/>
    <col min="6151" max="6152" width="5.7265625" style="10" customWidth="1"/>
    <col min="6153" max="6153" width="8.7265625" style="10" customWidth="1"/>
    <col min="6154" max="6157" width="5.7265625" style="10" customWidth="1"/>
    <col min="6158" max="6172" width="3.7265625" style="10" customWidth="1"/>
    <col min="6173" max="6173" width="5.7265625" style="10" customWidth="1"/>
    <col min="6174" max="6174" width="6.54296875" style="10" customWidth="1"/>
    <col min="6175" max="6176" width="5" style="10" customWidth="1"/>
    <col min="6177" max="6177" width="5.54296875" style="10" customWidth="1"/>
    <col min="6178" max="6178" width="4.7265625" style="10" customWidth="1"/>
    <col min="6179" max="6180" width="5" style="10" customWidth="1"/>
    <col min="6181" max="6185" width="4.7265625" style="10" customWidth="1"/>
    <col min="6186" max="6186" width="5" style="10" customWidth="1"/>
    <col min="6187" max="6193" width="4.7265625" style="10" customWidth="1"/>
    <col min="6194" max="6194" width="5" style="10" customWidth="1"/>
    <col min="6195" max="6195" width="4.7265625" style="10" customWidth="1"/>
    <col min="6196" max="6400" width="8.7265625" style="10"/>
    <col min="6401" max="6401" width="26.1796875" style="10" bestFit="1" customWidth="1"/>
    <col min="6402" max="6402" width="5" style="10" customWidth="1"/>
    <col min="6403" max="6403" width="21" style="10" bestFit="1" customWidth="1"/>
    <col min="6404" max="6405" width="13.453125" style="10" bestFit="1" customWidth="1"/>
    <col min="6406" max="6406" width="7.7265625" style="10" customWidth="1"/>
    <col min="6407" max="6408" width="5.7265625" style="10" customWidth="1"/>
    <col min="6409" max="6409" width="8.7265625" style="10" customWidth="1"/>
    <col min="6410" max="6413" width="5.7265625" style="10" customWidth="1"/>
    <col min="6414" max="6428" width="3.7265625" style="10" customWidth="1"/>
    <col min="6429" max="6429" width="5.7265625" style="10" customWidth="1"/>
    <col min="6430" max="6430" width="6.54296875" style="10" customWidth="1"/>
    <col min="6431" max="6432" width="5" style="10" customWidth="1"/>
    <col min="6433" max="6433" width="5.54296875" style="10" customWidth="1"/>
    <col min="6434" max="6434" width="4.7265625" style="10" customWidth="1"/>
    <col min="6435" max="6436" width="5" style="10" customWidth="1"/>
    <col min="6437" max="6441" width="4.7265625" style="10" customWidth="1"/>
    <col min="6442" max="6442" width="5" style="10" customWidth="1"/>
    <col min="6443" max="6449" width="4.7265625" style="10" customWidth="1"/>
    <col min="6450" max="6450" width="5" style="10" customWidth="1"/>
    <col min="6451" max="6451" width="4.7265625" style="10" customWidth="1"/>
    <col min="6452" max="6656" width="8.7265625" style="10"/>
    <col min="6657" max="6657" width="26.1796875" style="10" bestFit="1" customWidth="1"/>
    <col min="6658" max="6658" width="5" style="10" customWidth="1"/>
    <col min="6659" max="6659" width="21" style="10" bestFit="1" customWidth="1"/>
    <col min="6660" max="6661" width="13.453125" style="10" bestFit="1" customWidth="1"/>
    <col min="6662" max="6662" width="7.7265625" style="10" customWidth="1"/>
    <col min="6663" max="6664" width="5.7265625" style="10" customWidth="1"/>
    <col min="6665" max="6665" width="8.7265625" style="10" customWidth="1"/>
    <col min="6666" max="6669" width="5.7265625" style="10" customWidth="1"/>
    <col min="6670" max="6684" width="3.7265625" style="10" customWidth="1"/>
    <col min="6685" max="6685" width="5.7265625" style="10" customWidth="1"/>
    <col min="6686" max="6686" width="6.54296875" style="10" customWidth="1"/>
    <col min="6687" max="6688" width="5" style="10" customWidth="1"/>
    <col min="6689" max="6689" width="5.54296875" style="10" customWidth="1"/>
    <col min="6690" max="6690" width="4.7265625" style="10" customWidth="1"/>
    <col min="6691" max="6692" width="5" style="10" customWidth="1"/>
    <col min="6693" max="6697" width="4.7265625" style="10" customWidth="1"/>
    <col min="6698" max="6698" width="5" style="10" customWidth="1"/>
    <col min="6699" max="6705" width="4.7265625" style="10" customWidth="1"/>
    <col min="6706" max="6706" width="5" style="10" customWidth="1"/>
    <col min="6707" max="6707" width="4.7265625" style="10" customWidth="1"/>
    <col min="6708" max="6912" width="8.7265625" style="10"/>
    <col min="6913" max="6913" width="26.1796875" style="10" bestFit="1" customWidth="1"/>
    <col min="6914" max="6914" width="5" style="10" customWidth="1"/>
    <col min="6915" max="6915" width="21" style="10" bestFit="1" customWidth="1"/>
    <col min="6916" max="6917" width="13.453125" style="10" bestFit="1" customWidth="1"/>
    <col min="6918" max="6918" width="7.7265625" style="10" customWidth="1"/>
    <col min="6919" max="6920" width="5.7265625" style="10" customWidth="1"/>
    <col min="6921" max="6921" width="8.7265625" style="10" customWidth="1"/>
    <col min="6922" max="6925" width="5.7265625" style="10" customWidth="1"/>
    <col min="6926" max="6940" width="3.7265625" style="10" customWidth="1"/>
    <col min="6941" max="6941" width="5.7265625" style="10" customWidth="1"/>
    <col min="6942" max="6942" width="6.54296875" style="10" customWidth="1"/>
    <col min="6943" max="6944" width="5" style="10" customWidth="1"/>
    <col min="6945" max="6945" width="5.54296875" style="10" customWidth="1"/>
    <col min="6946" max="6946" width="4.7265625" style="10" customWidth="1"/>
    <col min="6947" max="6948" width="5" style="10" customWidth="1"/>
    <col min="6949" max="6953" width="4.7265625" style="10" customWidth="1"/>
    <col min="6954" max="6954" width="5" style="10" customWidth="1"/>
    <col min="6955" max="6961" width="4.7265625" style="10" customWidth="1"/>
    <col min="6962" max="6962" width="5" style="10" customWidth="1"/>
    <col min="6963" max="6963" width="4.7265625" style="10" customWidth="1"/>
    <col min="6964" max="7168" width="8.7265625" style="10"/>
    <col min="7169" max="7169" width="26.1796875" style="10" bestFit="1" customWidth="1"/>
    <col min="7170" max="7170" width="5" style="10" customWidth="1"/>
    <col min="7171" max="7171" width="21" style="10" bestFit="1" customWidth="1"/>
    <col min="7172" max="7173" width="13.453125" style="10" bestFit="1" customWidth="1"/>
    <col min="7174" max="7174" width="7.7265625" style="10" customWidth="1"/>
    <col min="7175" max="7176" width="5.7265625" style="10" customWidth="1"/>
    <col min="7177" max="7177" width="8.7265625" style="10" customWidth="1"/>
    <col min="7178" max="7181" width="5.7265625" style="10" customWidth="1"/>
    <col min="7182" max="7196" width="3.7265625" style="10" customWidth="1"/>
    <col min="7197" max="7197" width="5.7265625" style="10" customWidth="1"/>
    <col min="7198" max="7198" width="6.54296875" style="10" customWidth="1"/>
    <col min="7199" max="7200" width="5" style="10" customWidth="1"/>
    <col min="7201" max="7201" width="5.54296875" style="10" customWidth="1"/>
    <col min="7202" max="7202" width="4.7265625" style="10" customWidth="1"/>
    <col min="7203" max="7204" width="5" style="10" customWidth="1"/>
    <col min="7205" max="7209" width="4.7265625" style="10" customWidth="1"/>
    <col min="7210" max="7210" width="5" style="10" customWidth="1"/>
    <col min="7211" max="7217" width="4.7265625" style="10" customWidth="1"/>
    <col min="7218" max="7218" width="5" style="10" customWidth="1"/>
    <col min="7219" max="7219" width="4.7265625" style="10" customWidth="1"/>
    <col min="7220" max="7424" width="8.7265625" style="10"/>
    <col min="7425" max="7425" width="26.1796875" style="10" bestFit="1" customWidth="1"/>
    <col min="7426" max="7426" width="5" style="10" customWidth="1"/>
    <col min="7427" max="7427" width="21" style="10" bestFit="1" customWidth="1"/>
    <col min="7428" max="7429" width="13.453125" style="10" bestFit="1" customWidth="1"/>
    <col min="7430" max="7430" width="7.7265625" style="10" customWidth="1"/>
    <col min="7431" max="7432" width="5.7265625" style="10" customWidth="1"/>
    <col min="7433" max="7433" width="8.7265625" style="10" customWidth="1"/>
    <col min="7434" max="7437" width="5.7265625" style="10" customWidth="1"/>
    <col min="7438" max="7452" width="3.7265625" style="10" customWidth="1"/>
    <col min="7453" max="7453" width="5.7265625" style="10" customWidth="1"/>
    <col min="7454" max="7454" width="6.54296875" style="10" customWidth="1"/>
    <col min="7455" max="7456" width="5" style="10" customWidth="1"/>
    <col min="7457" max="7457" width="5.54296875" style="10" customWidth="1"/>
    <col min="7458" max="7458" width="4.7265625" style="10" customWidth="1"/>
    <col min="7459" max="7460" width="5" style="10" customWidth="1"/>
    <col min="7461" max="7465" width="4.7265625" style="10" customWidth="1"/>
    <col min="7466" max="7466" width="5" style="10" customWidth="1"/>
    <col min="7467" max="7473" width="4.7265625" style="10" customWidth="1"/>
    <col min="7474" max="7474" width="5" style="10" customWidth="1"/>
    <col min="7475" max="7475" width="4.7265625" style="10" customWidth="1"/>
    <col min="7476" max="7680" width="8.7265625" style="10"/>
    <col min="7681" max="7681" width="26.1796875" style="10" bestFit="1" customWidth="1"/>
    <col min="7682" max="7682" width="5" style="10" customWidth="1"/>
    <col min="7683" max="7683" width="21" style="10" bestFit="1" customWidth="1"/>
    <col min="7684" max="7685" width="13.453125" style="10" bestFit="1" customWidth="1"/>
    <col min="7686" max="7686" width="7.7265625" style="10" customWidth="1"/>
    <col min="7687" max="7688" width="5.7265625" style="10" customWidth="1"/>
    <col min="7689" max="7689" width="8.7265625" style="10" customWidth="1"/>
    <col min="7690" max="7693" width="5.7265625" style="10" customWidth="1"/>
    <col min="7694" max="7708" width="3.7265625" style="10" customWidth="1"/>
    <col min="7709" max="7709" width="5.7265625" style="10" customWidth="1"/>
    <col min="7710" max="7710" width="6.54296875" style="10" customWidth="1"/>
    <col min="7711" max="7712" width="5" style="10" customWidth="1"/>
    <col min="7713" max="7713" width="5.54296875" style="10" customWidth="1"/>
    <col min="7714" max="7714" width="4.7265625" style="10" customWidth="1"/>
    <col min="7715" max="7716" width="5" style="10" customWidth="1"/>
    <col min="7717" max="7721" width="4.7265625" style="10" customWidth="1"/>
    <col min="7722" max="7722" width="5" style="10" customWidth="1"/>
    <col min="7723" max="7729" width="4.7265625" style="10" customWidth="1"/>
    <col min="7730" max="7730" width="5" style="10" customWidth="1"/>
    <col min="7731" max="7731" width="4.7265625" style="10" customWidth="1"/>
    <col min="7732" max="7936" width="8.7265625" style="10"/>
    <col min="7937" max="7937" width="26.1796875" style="10" bestFit="1" customWidth="1"/>
    <col min="7938" max="7938" width="5" style="10" customWidth="1"/>
    <col min="7939" max="7939" width="21" style="10" bestFit="1" customWidth="1"/>
    <col min="7940" max="7941" width="13.453125" style="10" bestFit="1" customWidth="1"/>
    <col min="7942" max="7942" width="7.7265625" style="10" customWidth="1"/>
    <col min="7943" max="7944" width="5.7265625" style="10" customWidth="1"/>
    <col min="7945" max="7945" width="8.7265625" style="10" customWidth="1"/>
    <col min="7946" max="7949" width="5.7265625" style="10" customWidth="1"/>
    <col min="7950" max="7964" width="3.7265625" style="10" customWidth="1"/>
    <col min="7965" max="7965" width="5.7265625" style="10" customWidth="1"/>
    <col min="7966" max="7966" width="6.54296875" style="10" customWidth="1"/>
    <col min="7967" max="7968" width="5" style="10" customWidth="1"/>
    <col min="7969" max="7969" width="5.54296875" style="10" customWidth="1"/>
    <col min="7970" max="7970" width="4.7265625" style="10" customWidth="1"/>
    <col min="7971" max="7972" width="5" style="10" customWidth="1"/>
    <col min="7973" max="7977" width="4.7265625" style="10" customWidth="1"/>
    <col min="7978" max="7978" width="5" style="10" customWidth="1"/>
    <col min="7979" max="7985" width="4.7265625" style="10" customWidth="1"/>
    <col min="7986" max="7986" width="5" style="10" customWidth="1"/>
    <col min="7987" max="7987" width="4.7265625" style="10" customWidth="1"/>
    <col min="7988" max="8192" width="8.7265625" style="10"/>
    <col min="8193" max="8193" width="26.1796875" style="10" bestFit="1" customWidth="1"/>
    <col min="8194" max="8194" width="5" style="10" customWidth="1"/>
    <col min="8195" max="8195" width="21" style="10" bestFit="1" customWidth="1"/>
    <col min="8196" max="8197" width="13.453125" style="10" bestFit="1" customWidth="1"/>
    <col min="8198" max="8198" width="7.7265625" style="10" customWidth="1"/>
    <col min="8199" max="8200" width="5.7265625" style="10" customWidth="1"/>
    <col min="8201" max="8201" width="8.7265625" style="10" customWidth="1"/>
    <col min="8202" max="8205" width="5.7265625" style="10" customWidth="1"/>
    <col min="8206" max="8220" width="3.7265625" style="10" customWidth="1"/>
    <col min="8221" max="8221" width="5.7265625" style="10" customWidth="1"/>
    <col min="8222" max="8222" width="6.54296875" style="10" customWidth="1"/>
    <col min="8223" max="8224" width="5" style="10" customWidth="1"/>
    <col min="8225" max="8225" width="5.54296875" style="10" customWidth="1"/>
    <col min="8226" max="8226" width="4.7265625" style="10" customWidth="1"/>
    <col min="8227" max="8228" width="5" style="10" customWidth="1"/>
    <col min="8229" max="8233" width="4.7265625" style="10" customWidth="1"/>
    <col min="8234" max="8234" width="5" style="10" customWidth="1"/>
    <col min="8235" max="8241" width="4.7265625" style="10" customWidth="1"/>
    <col min="8242" max="8242" width="5" style="10" customWidth="1"/>
    <col min="8243" max="8243" width="4.7265625" style="10" customWidth="1"/>
    <col min="8244" max="8448" width="8.7265625" style="10"/>
    <col min="8449" max="8449" width="26.1796875" style="10" bestFit="1" customWidth="1"/>
    <col min="8450" max="8450" width="5" style="10" customWidth="1"/>
    <col min="8451" max="8451" width="21" style="10" bestFit="1" customWidth="1"/>
    <col min="8452" max="8453" width="13.453125" style="10" bestFit="1" customWidth="1"/>
    <col min="8454" max="8454" width="7.7265625" style="10" customWidth="1"/>
    <col min="8455" max="8456" width="5.7265625" style="10" customWidth="1"/>
    <col min="8457" max="8457" width="8.7265625" style="10" customWidth="1"/>
    <col min="8458" max="8461" width="5.7265625" style="10" customWidth="1"/>
    <col min="8462" max="8476" width="3.7265625" style="10" customWidth="1"/>
    <col min="8477" max="8477" width="5.7265625" style="10" customWidth="1"/>
    <col min="8478" max="8478" width="6.54296875" style="10" customWidth="1"/>
    <col min="8479" max="8480" width="5" style="10" customWidth="1"/>
    <col min="8481" max="8481" width="5.54296875" style="10" customWidth="1"/>
    <col min="8482" max="8482" width="4.7265625" style="10" customWidth="1"/>
    <col min="8483" max="8484" width="5" style="10" customWidth="1"/>
    <col min="8485" max="8489" width="4.7265625" style="10" customWidth="1"/>
    <col min="8490" max="8490" width="5" style="10" customWidth="1"/>
    <col min="8491" max="8497" width="4.7265625" style="10" customWidth="1"/>
    <col min="8498" max="8498" width="5" style="10" customWidth="1"/>
    <col min="8499" max="8499" width="4.7265625" style="10" customWidth="1"/>
    <col min="8500" max="8704" width="8.7265625" style="10"/>
    <col min="8705" max="8705" width="26.1796875" style="10" bestFit="1" customWidth="1"/>
    <col min="8706" max="8706" width="5" style="10" customWidth="1"/>
    <col min="8707" max="8707" width="21" style="10" bestFit="1" customWidth="1"/>
    <col min="8708" max="8709" width="13.453125" style="10" bestFit="1" customWidth="1"/>
    <col min="8710" max="8710" width="7.7265625" style="10" customWidth="1"/>
    <col min="8711" max="8712" width="5.7265625" style="10" customWidth="1"/>
    <col min="8713" max="8713" width="8.7265625" style="10" customWidth="1"/>
    <col min="8714" max="8717" width="5.7265625" style="10" customWidth="1"/>
    <col min="8718" max="8732" width="3.7265625" style="10" customWidth="1"/>
    <col min="8733" max="8733" width="5.7265625" style="10" customWidth="1"/>
    <col min="8734" max="8734" width="6.54296875" style="10" customWidth="1"/>
    <col min="8735" max="8736" width="5" style="10" customWidth="1"/>
    <col min="8737" max="8737" width="5.54296875" style="10" customWidth="1"/>
    <col min="8738" max="8738" width="4.7265625" style="10" customWidth="1"/>
    <col min="8739" max="8740" width="5" style="10" customWidth="1"/>
    <col min="8741" max="8745" width="4.7265625" style="10" customWidth="1"/>
    <col min="8746" max="8746" width="5" style="10" customWidth="1"/>
    <col min="8747" max="8753" width="4.7265625" style="10" customWidth="1"/>
    <col min="8754" max="8754" width="5" style="10" customWidth="1"/>
    <col min="8755" max="8755" width="4.7265625" style="10" customWidth="1"/>
    <col min="8756" max="8960" width="8.7265625" style="10"/>
    <col min="8961" max="8961" width="26.1796875" style="10" bestFit="1" customWidth="1"/>
    <col min="8962" max="8962" width="5" style="10" customWidth="1"/>
    <col min="8963" max="8963" width="21" style="10" bestFit="1" customWidth="1"/>
    <col min="8964" max="8965" width="13.453125" style="10" bestFit="1" customWidth="1"/>
    <col min="8966" max="8966" width="7.7265625" style="10" customWidth="1"/>
    <col min="8967" max="8968" width="5.7265625" style="10" customWidth="1"/>
    <col min="8969" max="8969" width="8.7265625" style="10" customWidth="1"/>
    <col min="8970" max="8973" width="5.7265625" style="10" customWidth="1"/>
    <col min="8974" max="8988" width="3.7265625" style="10" customWidth="1"/>
    <col min="8989" max="8989" width="5.7265625" style="10" customWidth="1"/>
    <col min="8990" max="8990" width="6.54296875" style="10" customWidth="1"/>
    <col min="8991" max="8992" width="5" style="10" customWidth="1"/>
    <col min="8993" max="8993" width="5.54296875" style="10" customWidth="1"/>
    <col min="8994" max="8994" width="4.7265625" style="10" customWidth="1"/>
    <col min="8995" max="8996" width="5" style="10" customWidth="1"/>
    <col min="8997" max="9001" width="4.7265625" style="10" customWidth="1"/>
    <col min="9002" max="9002" width="5" style="10" customWidth="1"/>
    <col min="9003" max="9009" width="4.7265625" style="10" customWidth="1"/>
    <col min="9010" max="9010" width="5" style="10" customWidth="1"/>
    <col min="9011" max="9011" width="4.7265625" style="10" customWidth="1"/>
    <col min="9012" max="9216" width="8.7265625" style="10"/>
    <col min="9217" max="9217" width="26.1796875" style="10" bestFit="1" customWidth="1"/>
    <col min="9218" max="9218" width="5" style="10" customWidth="1"/>
    <col min="9219" max="9219" width="21" style="10" bestFit="1" customWidth="1"/>
    <col min="9220" max="9221" width="13.453125" style="10" bestFit="1" customWidth="1"/>
    <col min="9222" max="9222" width="7.7265625" style="10" customWidth="1"/>
    <col min="9223" max="9224" width="5.7265625" style="10" customWidth="1"/>
    <col min="9225" max="9225" width="8.7265625" style="10" customWidth="1"/>
    <col min="9226" max="9229" width="5.7265625" style="10" customWidth="1"/>
    <col min="9230" max="9244" width="3.7265625" style="10" customWidth="1"/>
    <col min="9245" max="9245" width="5.7265625" style="10" customWidth="1"/>
    <col min="9246" max="9246" width="6.54296875" style="10" customWidth="1"/>
    <col min="9247" max="9248" width="5" style="10" customWidth="1"/>
    <col min="9249" max="9249" width="5.54296875" style="10" customWidth="1"/>
    <col min="9250" max="9250" width="4.7265625" style="10" customWidth="1"/>
    <col min="9251" max="9252" width="5" style="10" customWidth="1"/>
    <col min="9253" max="9257" width="4.7265625" style="10" customWidth="1"/>
    <col min="9258" max="9258" width="5" style="10" customWidth="1"/>
    <col min="9259" max="9265" width="4.7265625" style="10" customWidth="1"/>
    <col min="9266" max="9266" width="5" style="10" customWidth="1"/>
    <col min="9267" max="9267" width="4.7265625" style="10" customWidth="1"/>
    <col min="9268" max="9472" width="8.7265625" style="10"/>
    <col min="9473" max="9473" width="26.1796875" style="10" bestFit="1" customWidth="1"/>
    <col min="9474" max="9474" width="5" style="10" customWidth="1"/>
    <col min="9475" max="9475" width="21" style="10" bestFit="1" customWidth="1"/>
    <col min="9476" max="9477" width="13.453125" style="10" bestFit="1" customWidth="1"/>
    <col min="9478" max="9478" width="7.7265625" style="10" customWidth="1"/>
    <col min="9479" max="9480" width="5.7265625" style="10" customWidth="1"/>
    <col min="9481" max="9481" width="8.7265625" style="10" customWidth="1"/>
    <col min="9482" max="9485" width="5.7265625" style="10" customWidth="1"/>
    <col min="9486" max="9500" width="3.7265625" style="10" customWidth="1"/>
    <col min="9501" max="9501" width="5.7265625" style="10" customWidth="1"/>
    <col min="9502" max="9502" width="6.54296875" style="10" customWidth="1"/>
    <col min="9503" max="9504" width="5" style="10" customWidth="1"/>
    <col min="9505" max="9505" width="5.54296875" style="10" customWidth="1"/>
    <col min="9506" max="9506" width="4.7265625" style="10" customWidth="1"/>
    <col min="9507" max="9508" width="5" style="10" customWidth="1"/>
    <col min="9509" max="9513" width="4.7265625" style="10" customWidth="1"/>
    <col min="9514" max="9514" width="5" style="10" customWidth="1"/>
    <col min="9515" max="9521" width="4.7265625" style="10" customWidth="1"/>
    <col min="9522" max="9522" width="5" style="10" customWidth="1"/>
    <col min="9523" max="9523" width="4.7265625" style="10" customWidth="1"/>
    <col min="9524" max="9728" width="8.7265625" style="10"/>
    <col min="9729" max="9729" width="26.1796875" style="10" bestFit="1" customWidth="1"/>
    <col min="9730" max="9730" width="5" style="10" customWidth="1"/>
    <col min="9731" max="9731" width="21" style="10" bestFit="1" customWidth="1"/>
    <col min="9732" max="9733" width="13.453125" style="10" bestFit="1" customWidth="1"/>
    <col min="9734" max="9734" width="7.7265625" style="10" customWidth="1"/>
    <col min="9735" max="9736" width="5.7265625" style="10" customWidth="1"/>
    <col min="9737" max="9737" width="8.7265625" style="10" customWidth="1"/>
    <col min="9738" max="9741" width="5.7265625" style="10" customWidth="1"/>
    <col min="9742" max="9756" width="3.7265625" style="10" customWidth="1"/>
    <col min="9757" max="9757" width="5.7265625" style="10" customWidth="1"/>
    <col min="9758" max="9758" width="6.54296875" style="10" customWidth="1"/>
    <col min="9759" max="9760" width="5" style="10" customWidth="1"/>
    <col min="9761" max="9761" width="5.54296875" style="10" customWidth="1"/>
    <col min="9762" max="9762" width="4.7265625" style="10" customWidth="1"/>
    <col min="9763" max="9764" width="5" style="10" customWidth="1"/>
    <col min="9765" max="9769" width="4.7265625" style="10" customWidth="1"/>
    <col min="9770" max="9770" width="5" style="10" customWidth="1"/>
    <col min="9771" max="9777" width="4.7265625" style="10" customWidth="1"/>
    <col min="9778" max="9778" width="5" style="10" customWidth="1"/>
    <col min="9779" max="9779" width="4.7265625" style="10" customWidth="1"/>
    <col min="9780" max="9984" width="8.7265625" style="10"/>
    <col min="9985" max="9985" width="26.1796875" style="10" bestFit="1" customWidth="1"/>
    <col min="9986" max="9986" width="5" style="10" customWidth="1"/>
    <col min="9987" max="9987" width="21" style="10" bestFit="1" customWidth="1"/>
    <col min="9988" max="9989" width="13.453125" style="10" bestFit="1" customWidth="1"/>
    <col min="9990" max="9990" width="7.7265625" style="10" customWidth="1"/>
    <col min="9991" max="9992" width="5.7265625" style="10" customWidth="1"/>
    <col min="9993" max="9993" width="8.7265625" style="10" customWidth="1"/>
    <col min="9994" max="9997" width="5.7265625" style="10" customWidth="1"/>
    <col min="9998" max="10012" width="3.7265625" style="10" customWidth="1"/>
    <col min="10013" max="10013" width="5.7265625" style="10" customWidth="1"/>
    <col min="10014" max="10014" width="6.54296875" style="10" customWidth="1"/>
    <col min="10015" max="10016" width="5" style="10" customWidth="1"/>
    <col min="10017" max="10017" width="5.54296875" style="10" customWidth="1"/>
    <col min="10018" max="10018" width="4.7265625" style="10" customWidth="1"/>
    <col min="10019" max="10020" width="5" style="10" customWidth="1"/>
    <col min="10021" max="10025" width="4.7265625" style="10" customWidth="1"/>
    <col min="10026" max="10026" width="5" style="10" customWidth="1"/>
    <col min="10027" max="10033" width="4.7265625" style="10" customWidth="1"/>
    <col min="10034" max="10034" width="5" style="10" customWidth="1"/>
    <col min="10035" max="10035" width="4.7265625" style="10" customWidth="1"/>
    <col min="10036" max="10240" width="8.7265625" style="10"/>
    <col min="10241" max="10241" width="26.1796875" style="10" bestFit="1" customWidth="1"/>
    <col min="10242" max="10242" width="5" style="10" customWidth="1"/>
    <col min="10243" max="10243" width="21" style="10" bestFit="1" customWidth="1"/>
    <col min="10244" max="10245" width="13.453125" style="10" bestFit="1" customWidth="1"/>
    <col min="10246" max="10246" width="7.7265625" style="10" customWidth="1"/>
    <col min="10247" max="10248" width="5.7265625" style="10" customWidth="1"/>
    <col min="10249" max="10249" width="8.7265625" style="10" customWidth="1"/>
    <col min="10250" max="10253" width="5.7265625" style="10" customWidth="1"/>
    <col min="10254" max="10268" width="3.7265625" style="10" customWidth="1"/>
    <col min="10269" max="10269" width="5.7265625" style="10" customWidth="1"/>
    <col min="10270" max="10270" width="6.54296875" style="10" customWidth="1"/>
    <col min="10271" max="10272" width="5" style="10" customWidth="1"/>
    <col min="10273" max="10273" width="5.54296875" style="10" customWidth="1"/>
    <col min="10274" max="10274" width="4.7265625" style="10" customWidth="1"/>
    <col min="10275" max="10276" width="5" style="10" customWidth="1"/>
    <col min="10277" max="10281" width="4.7265625" style="10" customWidth="1"/>
    <col min="10282" max="10282" width="5" style="10" customWidth="1"/>
    <col min="10283" max="10289" width="4.7265625" style="10" customWidth="1"/>
    <col min="10290" max="10290" width="5" style="10" customWidth="1"/>
    <col min="10291" max="10291" width="4.7265625" style="10" customWidth="1"/>
    <col min="10292" max="10496" width="8.7265625" style="10"/>
    <col min="10497" max="10497" width="26.1796875" style="10" bestFit="1" customWidth="1"/>
    <col min="10498" max="10498" width="5" style="10" customWidth="1"/>
    <col min="10499" max="10499" width="21" style="10" bestFit="1" customWidth="1"/>
    <col min="10500" max="10501" width="13.453125" style="10" bestFit="1" customWidth="1"/>
    <col min="10502" max="10502" width="7.7265625" style="10" customWidth="1"/>
    <col min="10503" max="10504" width="5.7265625" style="10" customWidth="1"/>
    <col min="10505" max="10505" width="8.7265625" style="10" customWidth="1"/>
    <col min="10506" max="10509" width="5.7265625" style="10" customWidth="1"/>
    <col min="10510" max="10524" width="3.7265625" style="10" customWidth="1"/>
    <col min="10525" max="10525" width="5.7265625" style="10" customWidth="1"/>
    <col min="10526" max="10526" width="6.54296875" style="10" customWidth="1"/>
    <col min="10527" max="10528" width="5" style="10" customWidth="1"/>
    <col min="10529" max="10529" width="5.54296875" style="10" customWidth="1"/>
    <col min="10530" max="10530" width="4.7265625" style="10" customWidth="1"/>
    <col min="10531" max="10532" width="5" style="10" customWidth="1"/>
    <col min="10533" max="10537" width="4.7265625" style="10" customWidth="1"/>
    <col min="10538" max="10538" width="5" style="10" customWidth="1"/>
    <col min="10539" max="10545" width="4.7265625" style="10" customWidth="1"/>
    <col min="10546" max="10546" width="5" style="10" customWidth="1"/>
    <col min="10547" max="10547" width="4.7265625" style="10" customWidth="1"/>
    <col min="10548" max="10752" width="8.7265625" style="10"/>
    <col min="10753" max="10753" width="26.1796875" style="10" bestFit="1" customWidth="1"/>
    <col min="10754" max="10754" width="5" style="10" customWidth="1"/>
    <col min="10755" max="10755" width="21" style="10" bestFit="1" customWidth="1"/>
    <col min="10756" max="10757" width="13.453125" style="10" bestFit="1" customWidth="1"/>
    <col min="10758" max="10758" width="7.7265625" style="10" customWidth="1"/>
    <col min="10759" max="10760" width="5.7265625" style="10" customWidth="1"/>
    <col min="10761" max="10761" width="8.7265625" style="10" customWidth="1"/>
    <col min="10762" max="10765" width="5.7265625" style="10" customWidth="1"/>
    <col min="10766" max="10780" width="3.7265625" style="10" customWidth="1"/>
    <col min="10781" max="10781" width="5.7265625" style="10" customWidth="1"/>
    <col min="10782" max="10782" width="6.54296875" style="10" customWidth="1"/>
    <col min="10783" max="10784" width="5" style="10" customWidth="1"/>
    <col min="10785" max="10785" width="5.54296875" style="10" customWidth="1"/>
    <col min="10786" max="10786" width="4.7265625" style="10" customWidth="1"/>
    <col min="10787" max="10788" width="5" style="10" customWidth="1"/>
    <col min="10789" max="10793" width="4.7265625" style="10" customWidth="1"/>
    <col min="10794" max="10794" width="5" style="10" customWidth="1"/>
    <col min="10795" max="10801" width="4.7265625" style="10" customWidth="1"/>
    <col min="10802" max="10802" width="5" style="10" customWidth="1"/>
    <col min="10803" max="10803" width="4.7265625" style="10" customWidth="1"/>
    <col min="10804" max="11008" width="8.7265625" style="10"/>
    <col min="11009" max="11009" width="26.1796875" style="10" bestFit="1" customWidth="1"/>
    <col min="11010" max="11010" width="5" style="10" customWidth="1"/>
    <col min="11011" max="11011" width="21" style="10" bestFit="1" customWidth="1"/>
    <col min="11012" max="11013" width="13.453125" style="10" bestFit="1" customWidth="1"/>
    <col min="11014" max="11014" width="7.7265625" style="10" customWidth="1"/>
    <col min="11015" max="11016" width="5.7265625" style="10" customWidth="1"/>
    <col min="11017" max="11017" width="8.7265625" style="10" customWidth="1"/>
    <col min="11018" max="11021" width="5.7265625" style="10" customWidth="1"/>
    <col min="11022" max="11036" width="3.7265625" style="10" customWidth="1"/>
    <col min="11037" max="11037" width="5.7265625" style="10" customWidth="1"/>
    <col min="11038" max="11038" width="6.54296875" style="10" customWidth="1"/>
    <col min="11039" max="11040" width="5" style="10" customWidth="1"/>
    <col min="11041" max="11041" width="5.54296875" style="10" customWidth="1"/>
    <col min="11042" max="11042" width="4.7265625" style="10" customWidth="1"/>
    <col min="11043" max="11044" width="5" style="10" customWidth="1"/>
    <col min="11045" max="11049" width="4.7265625" style="10" customWidth="1"/>
    <col min="11050" max="11050" width="5" style="10" customWidth="1"/>
    <col min="11051" max="11057" width="4.7265625" style="10" customWidth="1"/>
    <col min="11058" max="11058" width="5" style="10" customWidth="1"/>
    <col min="11059" max="11059" width="4.7265625" style="10" customWidth="1"/>
    <col min="11060" max="11264" width="8.7265625" style="10"/>
    <col min="11265" max="11265" width="26.1796875" style="10" bestFit="1" customWidth="1"/>
    <col min="11266" max="11266" width="5" style="10" customWidth="1"/>
    <col min="11267" max="11267" width="21" style="10" bestFit="1" customWidth="1"/>
    <col min="11268" max="11269" width="13.453125" style="10" bestFit="1" customWidth="1"/>
    <col min="11270" max="11270" width="7.7265625" style="10" customWidth="1"/>
    <col min="11271" max="11272" width="5.7265625" style="10" customWidth="1"/>
    <col min="11273" max="11273" width="8.7265625" style="10" customWidth="1"/>
    <col min="11274" max="11277" width="5.7265625" style="10" customWidth="1"/>
    <col min="11278" max="11292" width="3.7265625" style="10" customWidth="1"/>
    <col min="11293" max="11293" width="5.7265625" style="10" customWidth="1"/>
    <col min="11294" max="11294" width="6.54296875" style="10" customWidth="1"/>
    <col min="11295" max="11296" width="5" style="10" customWidth="1"/>
    <col min="11297" max="11297" width="5.54296875" style="10" customWidth="1"/>
    <col min="11298" max="11298" width="4.7265625" style="10" customWidth="1"/>
    <col min="11299" max="11300" width="5" style="10" customWidth="1"/>
    <col min="11301" max="11305" width="4.7265625" style="10" customWidth="1"/>
    <col min="11306" max="11306" width="5" style="10" customWidth="1"/>
    <col min="11307" max="11313" width="4.7265625" style="10" customWidth="1"/>
    <col min="11314" max="11314" width="5" style="10" customWidth="1"/>
    <col min="11315" max="11315" width="4.7265625" style="10" customWidth="1"/>
    <col min="11316" max="11520" width="8.7265625" style="10"/>
    <col min="11521" max="11521" width="26.1796875" style="10" bestFit="1" customWidth="1"/>
    <col min="11522" max="11522" width="5" style="10" customWidth="1"/>
    <col min="11523" max="11523" width="21" style="10" bestFit="1" customWidth="1"/>
    <col min="11524" max="11525" width="13.453125" style="10" bestFit="1" customWidth="1"/>
    <col min="11526" max="11526" width="7.7265625" style="10" customWidth="1"/>
    <col min="11527" max="11528" width="5.7265625" style="10" customWidth="1"/>
    <col min="11529" max="11529" width="8.7265625" style="10" customWidth="1"/>
    <col min="11530" max="11533" width="5.7265625" style="10" customWidth="1"/>
    <col min="11534" max="11548" width="3.7265625" style="10" customWidth="1"/>
    <col min="11549" max="11549" width="5.7265625" style="10" customWidth="1"/>
    <col min="11550" max="11550" width="6.54296875" style="10" customWidth="1"/>
    <col min="11551" max="11552" width="5" style="10" customWidth="1"/>
    <col min="11553" max="11553" width="5.54296875" style="10" customWidth="1"/>
    <col min="11554" max="11554" width="4.7265625" style="10" customWidth="1"/>
    <col min="11555" max="11556" width="5" style="10" customWidth="1"/>
    <col min="11557" max="11561" width="4.7265625" style="10" customWidth="1"/>
    <col min="11562" max="11562" width="5" style="10" customWidth="1"/>
    <col min="11563" max="11569" width="4.7265625" style="10" customWidth="1"/>
    <col min="11570" max="11570" width="5" style="10" customWidth="1"/>
    <col min="11571" max="11571" width="4.7265625" style="10" customWidth="1"/>
    <col min="11572" max="11776" width="8.7265625" style="10"/>
    <col min="11777" max="11777" width="26.1796875" style="10" bestFit="1" customWidth="1"/>
    <col min="11778" max="11778" width="5" style="10" customWidth="1"/>
    <col min="11779" max="11779" width="21" style="10" bestFit="1" customWidth="1"/>
    <col min="11780" max="11781" width="13.453125" style="10" bestFit="1" customWidth="1"/>
    <col min="11782" max="11782" width="7.7265625" style="10" customWidth="1"/>
    <col min="11783" max="11784" width="5.7265625" style="10" customWidth="1"/>
    <col min="11785" max="11785" width="8.7265625" style="10" customWidth="1"/>
    <col min="11786" max="11789" width="5.7265625" style="10" customWidth="1"/>
    <col min="11790" max="11804" width="3.7265625" style="10" customWidth="1"/>
    <col min="11805" max="11805" width="5.7265625" style="10" customWidth="1"/>
    <col min="11806" max="11806" width="6.54296875" style="10" customWidth="1"/>
    <col min="11807" max="11808" width="5" style="10" customWidth="1"/>
    <col min="11809" max="11809" width="5.54296875" style="10" customWidth="1"/>
    <col min="11810" max="11810" width="4.7265625" style="10" customWidth="1"/>
    <col min="11811" max="11812" width="5" style="10" customWidth="1"/>
    <col min="11813" max="11817" width="4.7265625" style="10" customWidth="1"/>
    <col min="11818" max="11818" width="5" style="10" customWidth="1"/>
    <col min="11819" max="11825" width="4.7265625" style="10" customWidth="1"/>
    <col min="11826" max="11826" width="5" style="10" customWidth="1"/>
    <col min="11827" max="11827" width="4.7265625" style="10" customWidth="1"/>
    <col min="11828" max="12032" width="8.7265625" style="10"/>
    <col min="12033" max="12033" width="26.1796875" style="10" bestFit="1" customWidth="1"/>
    <col min="12034" max="12034" width="5" style="10" customWidth="1"/>
    <col min="12035" max="12035" width="21" style="10" bestFit="1" customWidth="1"/>
    <col min="12036" max="12037" width="13.453125" style="10" bestFit="1" customWidth="1"/>
    <col min="12038" max="12038" width="7.7265625" style="10" customWidth="1"/>
    <col min="12039" max="12040" width="5.7265625" style="10" customWidth="1"/>
    <col min="12041" max="12041" width="8.7265625" style="10" customWidth="1"/>
    <col min="12042" max="12045" width="5.7265625" style="10" customWidth="1"/>
    <col min="12046" max="12060" width="3.7265625" style="10" customWidth="1"/>
    <col min="12061" max="12061" width="5.7265625" style="10" customWidth="1"/>
    <col min="12062" max="12062" width="6.54296875" style="10" customWidth="1"/>
    <col min="12063" max="12064" width="5" style="10" customWidth="1"/>
    <col min="12065" max="12065" width="5.54296875" style="10" customWidth="1"/>
    <col min="12066" max="12066" width="4.7265625" style="10" customWidth="1"/>
    <col min="12067" max="12068" width="5" style="10" customWidth="1"/>
    <col min="12069" max="12073" width="4.7265625" style="10" customWidth="1"/>
    <col min="12074" max="12074" width="5" style="10" customWidth="1"/>
    <col min="12075" max="12081" width="4.7265625" style="10" customWidth="1"/>
    <col min="12082" max="12082" width="5" style="10" customWidth="1"/>
    <col min="12083" max="12083" width="4.7265625" style="10" customWidth="1"/>
    <col min="12084" max="12288" width="8.7265625" style="10"/>
    <col min="12289" max="12289" width="26.1796875" style="10" bestFit="1" customWidth="1"/>
    <col min="12290" max="12290" width="5" style="10" customWidth="1"/>
    <col min="12291" max="12291" width="21" style="10" bestFit="1" customWidth="1"/>
    <col min="12292" max="12293" width="13.453125" style="10" bestFit="1" customWidth="1"/>
    <col min="12294" max="12294" width="7.7265625" style="10" customWidth="1"/>
    <col min="12295" max="12296" width="5.7265625" style="10" customWidth="1"/>
    <col min="12297" max="12297" width="8.7265625" style="10" customWidth="1"/>
    <col min="12298" max="12301" width="5.7265625" style="10" customWidth="1"/>
    <col min="12302" max="12316" width="3.7265625" style="10" customWidth="1"/>
    <col min="12317" max="12317" width="5.7265625" style="10" customWidth="1"/>
    <col min="12318" max="12318" width="6.54296875" style="10" customWidth="1"/>
    <col min="12319" max="12320" width="5" style="10" customWidth="1"/>
    <col min="12321" max="12321" width="5.54296875" style="10" customWidth="1"/>
    <col min="12322" max="12322" width="4.7265625" style="10" customWidth="1"/>
    <col min="12323" max="12324" width="5" style="10" customWidth="1"/>
    <col min="12325" max="12329" width="4.7265625" style="10" customWidth="1"/>
    <col min="12330" max="12330" width="5" style="10" customWidth="1"/>
    <col min="12331" max="12337" width="4.7265625" style="10" customWidth="1"/>
    <col min="12338" max="12338" width="5" style="10" customWidth="1"/>
    <col min="12339" max="12339" width="4.7265625" style="10" customWidth="1"/>
    <col min="12340" max="12544" width="8.7265625" style="10"/>
    <col min="12545" max="12545" width="26.1796875" style="10" bestFit="1" customWidth="1"/>
    <col min="12546" max="12546" width="5" style="10" customWidth="1"/>
    <col min="12547" max="12547" width="21" style="10" bestFit="1" customWidth="1"/>
    <col min="12548" max="12549" width="13.453125" style="10" bestFit="1" customWidth="1"/>
    <col min="12550" max="12550" width="7.7265625" style="10" customWidth="1"/>
    <col min="12551" max="12552" width="5.7265625" style="10" customWidth="1"/>
    <col min="12553" max="12553" width="8.7265625" style="10" customWidth="1"/>
    <col min="12554" max="12557" width="5.7265625" style="10" customWidth="1"/>
    <col min="12558" max="12572" width="3.7265625" style="10" customWidth="1"/>
    <col min="12573" max="12573" width="5.7265625" style="10" customWidth="1"/>
    <col min="12574" max="12574" width="6.54296875" style="10" customWidth="1"/>
    <col min="12575" max="12576" width="5" style="10" customWidth="1"/>
    <col min="12577" max="12577" width="5.54296875" style="10" customWidth="1"/>
    <col min="12578" max="12578" width="4.7265625" style="10" customWidth="1"/>
    <col min="12579" max="12580" width="5" style="10" customWidth="1"/>
    <col min="12581" max="12585" width="4.7265625" style="10" customWidth="1"/>
    <col min="12586" max="12586" width="5" style="10" customWidth="1"/>
    <col min="12587" max="12593" width="4.7265625" style="10" customWidth="1"/>
    <col min="12594" max="12594" width="5" style="10" customWidth="1"/>
    <col min="12595" max="12595" width="4.7265625" style="10" customWidth="1"/>
    <col min="12596" max="12800" width="8.7265625" style="10"/>
    <col min="12801" max="12801" width="26.1796875" style="10" bestFit="1" customWidth="1"/>
    <col min="12802" max="12802" width="5" style="10" customWidth="1"/>
    <col min="12803" max="12803" width="21" style="10" bestFit="1" customWidth="1"/>
    <col min="12804" max="12805" width="13.453125" style="10" bestFit="1" customWidth="1"/>
    <col min="12806" max="12806" width="7.7265625" style="10" customWidth="1"/>
    <col min="12807" max="12808" width="5.7265625" style="10" customWidth="1"/>
    <col min="12809" max="12809" width="8.7265625" style="10" customWidth="1"/>
    <col min="12810" max="12813" width="5.7265625" style="10" customWidth="1"/>
    <col min="12814" max="12828" width="3.7265625" style="10" customWidth="1"/>
    <col min="12829" max="12829" width="5.7265625" style="10" customWidth="1"/>
    <col min="12830" max="12830" width="6.54296875" style="10" customWidth="1"/>
    <col min="12831" max="12832" width="5" style="10" customWidth="1"/>
    <col min="12833" max="12833" width="5.54296875" style="10" customWidth="1"/>
    <col min="12834" max="12834" width="4.7265625" style="10" customWidth="1"/>
    <col min="12835" max="12836" width="5" style="10" customWidth="1"/>
    <col min="12837" max="12841" width="4.7265625" style="10" customWidth="1"/>
    <col min="12842" max="12842" width="5" style="10" customWidth="1"/>
    <col min="12843" max="12849" width="4.7265625" style="10" customWidth="1"/>
    <col min="12850" max="12850" width="5" style="10" customWidth="1"/>
    <col min="12851" max="12851" width="4.7265625" style="10" customWidth="1"/>
    <col min="12852" max="13056" width="8.7265625" style="10"/>
    <col min="13057" max="13057" width="26.1796875" style="10" bestFit="1" customWidth="1"/>
    <col min="13058" max="13058" width="5" style="10" customWidth="1"/>
    <col min="13059" max="13059" width="21" style="10" bestFit="1" customWidth="1"/>
    <col min="13060" max="13061" width="13.453125" style="10" bestFit="1" customWidth="1"/>
    <col min="13062" max="13062" width="7.7265625" style="10" customWidth="1"/>
    <col min="13063" max="13064" width="5.7265625" style="10" customWidth="1"/>
    <col min="13065" max="13065" width="8.7265625" style="10" customWidth="1"/>
    <col min="13066" max="13069" width="5.7265625" style="10" customWidth="1"/>
    <col min="13070" max="13084" width="3.7265625" style="10" customWidth="1"/>
    <col min="13085" max="13085" width="5.7265625" style="10" customWidth="1"/>
    <col min="13086" max="13086" width="6.54296875" style="10" customWidth="1"/>
    <col min="13087" max="13088" width="5" style="10" customWidth="1"/>
    <col min="13089" max="13089" width="5.54296875" style="10" customWidth="1"/>
    <col min="13090" max="13090" width="4.7265625" style="10" customWidth="1"/>
    <col min="13091" max="13092" width="5" style="10" customWidth="1"/>
    <col min="13093" max="13097" width="4.7265625" style="10" customWidth="1"/>
    <col min="13098" max="13098" width="5" style="10" customWidth="1"/>
    <col min="13099" max="13105" width="4.7265625" style="10" customWidth="1"/>
    <col min="13106" max="13106" width="5" style="10" customWidth="1"/>
    <col min="13107" max="13107" width="4.7265625" style="10" customWidth="1"/>
    <col min="13108" max="13312" width="8.7265625" style="10"/>
    <col min="13313" max="13313" width="26.1796875" style="10" bestFit="1" customWidth="1"/>
    <col min="13314" max="13314" width="5" style="10" customWidth="1"/>
    <col min="13315" max="13315" width="21" style="10" bestFit="1" customWidth="1"/>
    <col min="13316" max="13317" width="13.453125" style="10" bestFit="1" customWidth="1"/>
    <col min="13318" max="13318" width="7.7265625" style="10" customWidth="1"/>
    <col min="13319" max="13320" width="5.7265625" style="10" customWidth="1"/>
    <col min="13321" max="13321" width="8.7265625" style="10" customWidth="1"/>
    <col min="13322" max="13325" width="5.7265625" style="10" customWidth="1"/>
    <col min="13326" max="13340" width="3.7265625" style="10" customWidth="1"/>
    <col min="13341" max="13341" width="5.7265625" style="10" customWidth="1"/>
    <col min="13342" max="13342" width="6.54296875" style="10" customWidth="1"/>
    <col min="13343" max="13344" width="5" style="10" customWidth="1"/>
    <col min="13345" max="13345" width="5.54296875" style="10" customWidth="1"/>
    <col min="13346" max="13346" width="4.7265625" style="10" customWidth="1"/>
    <col min="13347" max="13348" width="5" style="10" customWidth="1"/>
    <col min="13349" max="13353" width="4.7265625" style="10" customWidth="1"/>
    <col min="13354" max="13354" width="5" style="10" customWidth="1"/>
    <col min="13355" max="13361" width="4.7265625" style="10" customWidth="1"/>
    <col min="13362" max="13362" width="5" style="10" customWidth="1"/>
    <col min="13363" max="13363" width="4.7265625" style="10" customWidth="1"/>
    <col min="13364" max="13568" width="8.7265625" style="10"/>
    <col min="13569" max="13569" width="26.1796875" style="10" bestFit="1" customWidth="1"/>
    <col min="13570" max="13570" width="5" style="10" customWidth="1"/>
    <col min="13571" max="13571" width="21" style="10" bestFit="1" customWidth="1"/>
    <col min="13572" max="13573" width="13.453125" style="10" bestFit="1" customWidth="1"/>
    <col min="13574" max="13574" width="7.7265625" style="10" customWidth="1"/>
    <col min="13575" max="13576" width="5.7265625" style="10" customWidth="1"/>
    <col min="13577" max="13577" width="8.7265625" style="10" customWidth="1"/>
    <col min="13578" max="13581" width="5.7265625" style="10" customWidth="1"/>
    <col min="13582" max="13596" width="3.7265625" style="10" customWidth="1"/>
    <col min="13597" max="13597" width="5.7265625" style="10" customWidth="1"/>
    <col min="13598" max="13598" width="6.54296875" style="10" customWidth="1"/>
    <col min="13599" max="13600" width="5" style="10" customWidth="1"/>
    <col min="13601" max="13601" width="5.54296875" style="10" customWidth="1"/>
    <col min="13602" max="13602" width="4.7265625" style="10" customWidth="1"/>
    <col min="13603" max="13604" width="5" style="10" customWidth="1"/>
    <col min="13605" max="13609" width="4.7265625" style="10" customWidth="1"/>
    <col min="13610" max="13610" width="5" style="10" customWidth="1"/>
    <col min="13611" max="13617" width="4.7265625" style="10" customWidth="1"/>
    <col min="13618" max="13618" width="5" style="10" customWidth="1"/>
    <col min="13619" max="13619" width="4.7265625" style="10" customWidth="1"/>
    <col min="13620" max="13824" width="8.7265625" style="10"/>
    <col min="13825" max="13825" width="26.1796875" style="10" bestFit="1" customWidth="1"/>
    <col min="13826" max="13826" width="5" style="10" customWidth="1"/>
    <col min="13827" max="13827" width="21" style="10" bestFit="1" customWidth="1"/>
    <col min="13828" max="13829" width="13.453125" style="10" bestFit="1" customWidth="1"/>
    <col min="13830" max="13830" width="7.7265625" style="10" customWidth="1"/>
    <col min="13831" max="13832" width="5.7265625" style="10" customWidth="1"/>
    <col min="13833" max="13833" width="8.7265625" style="10" customWidth="1"/>
    <col min="13834" max="13837" width="5.7265625" style="10" customWidth="1"/>
    <col min="13838" max="13852" width="3.7265625" style="10" customWidth="1"/>
    <col min="13853" max="13853" width="5.7265625" style="10" customWidth="1"/>
    <col min="13854" max="13854" width="6.54296875" style="10" customWidth="1"/>
    <col min="13855" max="13856" width="5" style="10" customWidth="1"/>
    <col min="13857" max="13857" width="5.54296875" style="10" customWidth="1"/>
    <col min="13858" max="13858" width="4.7265625" style="10" customWidth="1"/>
    <col min="13859" max="13860" width="5" style="10" customWidth="1"/>
    <col min="13861" max="13865" width="4.7265625" style="10" customWidth="1"/>
    <col min="13866" max="13866" width="5" style="10" customWidth="1"/>
    <col min="13867" max="13873" width="4.7265625" style="10" customWidth="1"/>
    <col min="13874" max="13874" width="5" style="10" customWidth="1"/>
    <col min="13875" max="13875" width="4.7265625" style="10" customWidth="1"/>
    <col min="13876" max="14080" width="8.7265625" style="10"/>
    <col min="14081" max="14081" width="26.1796875" style="10" bestFit="1" customWidth="1"/>
    <col min="14082" max="14082" width="5" style="10" customWidth="1"/>
    <col min="14083" max="14083" width="21" style="10" bestFit="1" customWidth="1"/>
    <col min="14084" max="14085" width="13.453125" style="10" bestFit="1" customWidth="1"/>
    <col min="14086" max="14086" width="7.7265625" style="10" customWidth="1"/>
    <col min="14087" max="14088" width="5.7265625" style="10" customWidth="1"/>
    <col min="14089" max="14089" width="8.7265625" style="10" customWidth="1"/>
    <col min="14090" max="14093" width="5.7265625" style="10" customWidth="1"/>
    <col min="14094" max="14108" width="3.7265625" style="10" customWidth="1"/>
    <col min="14109" max="14109" width="5.7265625" style="10" customWidth="1"/>
    <col min="14110" max="14110" width="6.54296875" style="10" customWidth="1"/>
    <col min="14111" max="14112" width="5" style="10" customWidth="1"/>
    <col min="14113" max="14113" width="5.54296875" style="10" customWidth="1"/>
    <col min="14114" max="14114" width="4.7265625" style="10" customWidth="1"/>
    <col min="14115" max="14116" width="5" style="10" customWidth="1"/>
    <col min="14117" max="14121" width="4.7265625" style="10" customWidth="1"/>
    <col min="14122" max="14122" width="5" style="10" customWidth="1"/>
    <col min="14123" max="14129" width="4.7265625" style="10" customWidth="1"/>
    <col min="14130" max="14130" width="5" style="10" customWidth="1"/>
    <col min="14131" max="14131" width="4.7265625" style="10" customWidth="1"/>
    <col min="14132" max="14336" width="8.7265625" style="10"/>
    <col min="14337" max="14337" width="26.1796875" style="10" bestFit="1" customWidth="1"/>
    <col min="14338" max="14338" width="5" style="10" customWidth="1"/>
    <col min="14339" max="14339" width="21" style="10" bestFit="1" customWidth="1"/>
    <col min="14340" max="14341" width="13.453125" style="10" bestFit="1" customWidth="1"/>
    <col min="14342" max="14342" width="7.7265625" style="10" customWidth="1"/>
    <col min="14343" max="14344" width="5.7265625" style="10" customWidth="1"/>
    <col min="14345" max="14345" width="8.7265625" style="10" customWidth="1"/>
    <col min="14346" max="14349" width="5.7265625" style="10" customWidth="1"/>
    <col min="14350" max="14364" width="3.7265625" style="10" customWidth="1"/>
    <col min="14365" max="14365" width="5.7265625" style="10" customWidth="1"/>
    <col min="14366" max="14366" width="6.54296875" style="10" customWidth="1"/>
    <col min="14367" max="14368" width="5" style="10" customWidth="1"/>
    <col min="14369" max="14369" width="5.54296875" style="10" customWidth="1"/>
    <col min="14370" max="14370" width="4.7265625" style="10" customWidth="1"/>
    <col min="14371" max="14372" width="5" style="10" customWidth="1"/>
    <col min="14373" max="14377" width="4.7265625" style="10" customWidth="1"/>
    <col min="14378" max="14378" width="5" style="10" customWidth="1"/>
    <col min="14379" max="14385" width="4.7265625" style="10" customWidth="1"/>
    <col min="14386" max="14386" width="5" style="10" customWidth="1"/>
    <col min="14387" max="14387" width="4.7265625" style="10" customWidth="1"/>
    <col min="14388" max="14592" width="8.7265625" style="10"/>
    <col min="14593" max="14593" width="26.1796875" style="10" bestFit="1" customWidth="1"/>
    <col min="14594" max="14594" width="5" style="10" customWidth="1"/>
    <col min="14595" max="14595" width="21" style="10" bestFit="1" customWidth="1"/>
    <col min="14596" max="14597" width="13.453125" style="10" bestFit="1" customWidth="1"/>
    <col min="14598" max="14598" width="7.7265625" style="10" customWidth="1"/>
    <col min="14599" max="14600" width="5.7265625" style="10" customWidth="1"/>
    <col min="14601" max="14601" width="8.7265625" style="10" customWidth="1"/>
    <col min="14602" max="14605" width="5.7265625" style="10" customWidth="1"/>
    <col min="14606" max="14620" width="3.7265625" style="10" customWidth="1"/>
    <col min="14621" max="14621" width="5.7265625" style="10" customWidth="1"/>
    <col min="14622" max="14622" width="6.54296875" style="10" customWidth="1"/>
    <col min="14623" max="14624" width="5" style="10" customWidth="1"/>
    <col min="14625" max="14625" width="5.54296875" style="10" customWidth="1"/>
    <col min="14626" max="14626" width="4.7265625" style="10" customWidth="1"/>
    <col min="14627" max="14628" width="5" style="10" customWidth="1"/>
    <col min="14629" max="14633" width="4.7265625" style="10" customWidth="1"/>
    <col min="14634" max="14634" width="5" style="10" customWidth="1"/>
    <col min="14635" max="14641" width="4.7265625" style="10" customWidth="1"/>
    <col min="14642" max="14642" width="5" style="10" customWidth="1"/>
    <col min="14643" max="14643" width="4.7265625" style="10" customWidth="1"/>
    <col min="14644" max="14848" width="8.7265625" style="10"/>
    <col min="14849" max="14849" width="26.1796875" style="10" bestFit="1" customWidth="1"/>
    <col min="14850" max="14850" width="5" style="10" customWidth="1"/>
    <col min="14851" max="14851" width="21" style="10" bestFit="1" customWidth="1"/>
    <col min="14852" max="14853" width="13.453125" style="10" bestFit="1" customWidth="1"/>
    <col min="14854" max="14854" width="7.7265625" style="10" customWidth="1"/>
    <col min="14855" max="14856" width="5.7265625" style="10" customWidth="1"/>
    <col min="14857" max="14857" width="8.7265625" style="10" customWidth="1"/>
    <col min="14858" max="14861" width="5.7265625" style="10" customWidth="1"/>
    <col min="14862" max="14876" width="3.7265625" style="10" customWidth="1"/>
    <col min="14877" max="14877" width="5.7265625" style="10" customWidth="1"/>
    <col min="14878" max="14878" width="6.54296875" style="10" customWidth="1"/>
    <col min="14879" max="14880" width="5" style="10" customWidth="1"/>
    <col min="14881" max="14881" width="5.54296875" style="10" customWidth="1"/>
    <col min="14882" max="14882" width="4.7265625" style="10" customWidth="1"/>
    <col min="14883" max="14884" width="5" style="10" customWidth="1"/>
    <col min="14885" max="14889" width="4.7265625" style="10" customWidth="1"/>
    <col min="14890" max="14890" width="5" style="10" customWidth="1"/>
    <col min="14891" max="14897" width="4.7265625" style="10" customWidth="1"/>
    <col min="14898" max="14898" width="5" style="10" customWidth="1"/>
    <col min="14899" max="14899" width="4.7265625" style="10" customWidth="1"/>
    <col min="14900" max="15104" width="8.7265625" style="10"/>
    <col min="15105" max="15105" width="26.1796875" style="10" bestFit="1" customWidth="1"/>
    <col min="15106" max="15106" width="5" style="10" customWidth="1"/>
    <col min="15107" max="15107" width="21" style="10" bestFit="1" customWidth="1"/>
    <col min="15108" max="15109" width="13.453125" style="10" bestFit="1" customWidth="1"/>
    <col min="15110" max="15110" width="7.7265625" style="10" customWidth="1"/>
    <col min="15111" max="15112" width="5.7265625" style="10" customWidth="1"/>
    <col min="15113" max="15113" width="8.7265625" style="10" customWidth="1"/>
    <col min="15114" max="15117" width="5.7265625" style="10" customWidth="1"/>
    <col min="15118" max="15132" width="3.7265625" style="10" customWidth="1"/>
    <col min="15133" max="15133" width="5.7265625" style="10" customWidth="1"/>
    <col min="15134" max="15134" width="6.54296875" style="10" customWidth="1"/>
    <col min="15135" max="15136" width="5" style="10" customWidth="1"/>
    <col min="15137" max="15137" width="5.54296875" style="10" customWidth="1"/>
    <col min="15138" max="15138" width="4.7265625" style="10" customWidth="1"/>
    <col min="15139" max="15140" width="5" style="10" customWidth="1"/>
    <col min="15141" max="15145" width="4.7265625" style="10" customWidth="1"/>
    <col min="15146" max="15146" width="5" style="10" customWidth="1"/>
    <col min="15147" max="15153" width="4.7265625" style="10" customWidth="1"/>
    <col min="15154" max="15154" width="5" style="10" customWidth="1"/>
    <col min="15155" max="15155" width="4.7265625" style="10" customWidth="1"/>
    <col min="15156" max="15360" width="8.7265625" style="10"/>
    <col min="15361" max="15361" width="26.1796875" style="10" bestFit="1" customWidth="1"/>
    <col min="15362" max="15362" width="5" style="10" customWidth="1"/>
    <col min="15363" max="15363" width="21" style="10" bestFit="1" customWidth="1"/>
    <col min="15364" max="15365" width="13.453125" style="10" bestFit="1" customWidth="1"/>
    <col min="15366" max="15366" width="7.7265625" style="10" customWidth="1"/>
    <col min="15367" max="15368" width="5.7265625" style="10" customWidth="1"/>
    <col min="15369" max="15369" width="8.7265625" style="10" customWidth="1"/>
    <col min="15370" max="15373" width="5.7265625" style="10" customWidth="1"/>
    <col min="15374" max="15388" width="3.7265625" style="10" customWidth="1"/>
    <col min="15389" max="15389" width="5.7265625" style="10" customWidth="1"/>
    <col min="15390" max="15390" width="6.54296875" style="10" customWidth="1"/>
    <col min="15391" max="15392" width="5" style="10" customWidth="1"/>
    <col min="15393" max="15393" width="5.54296875" style="10" customWidth="1"/>
    <col min="15394" max="15394" width="4.7265625" style="10" customWidth="1"/>
    <col min="15395" max="15396" width="5" style="10" customWidth="1"/>
    <col min="15397" max="15401" width="4.7265625" style="10" customWidth="1"/>
    <col min="15402" max="15402" width="5" style="10" customWidth="1"/>
    <col min="15403" max="15409" width="4.7265625" style="10" customWidth="1"/>
    <col min="15410" max="15410" width="5" style="10" customWidth="1"/>
    <col min="15411" max="15411" width="4.7265625" style="10" customWidth="1"/>
    <col min="15412" max="15616" width="8.7265625" style="10"/>
    <col min="15617" max="15617" width="26.1796875" style="10" bestFit="1" customWidth="1"/>
    <col min="15618" max="15618" width="5" style="10" customWidth="1"/>
    <col min="15619" max="15619" width="21" style="10" bestFit="1" customWidth="1"/>
    <col min="15620" max="15621" width="13.453125" style="10" bestFit="1" customWidth="1"/>
    <col min="15622" max="15622" width="7.7265625" style="10" customWidth="1"/>
    <col min="15623" max="15624" width="5.7265625" style="10" customWidth="1"/>
    <col min="15625" max="15625" width="8.7265625" style="10" customWidth="1"/>
    <col min="15626" max="15629" width="5.7265625" style="10" customWidth="1"/>
    <col min="15630" max="15644" width="3.7265625" style="10" customWidth="1"/>
    <col min="15645" max="15645" width="5.7265625" style="10" customWidth="1"/>
    <col min="15646" max="15646" width="6.54296875" style="10" customWidth="1"/>
    <col min="15647" max="15648" width="5" style="10" customWidth="1"/>
    <col min="15649" max="15649" width="5.54296875" style="10" customWidth="1"/>
    <col min="15650" max="15650" width="4.7265625" style="10" customWidth="1"/>
    <col min="15651" max="15652" width="5" style="10" customWidth="1"/>
    <col min="15653" max="15657" width="4.7265625" style="10" customWidth="1"/>
    <col min="15658" max="15658" width="5" style="10" customWidth="1"/>
    <col min="15659" max="15665" width="4.7265625" style="10" customWidth="1"/>
    <col min="15666" max="15666" width="5" style="10" customWidth="1"/>
    <col min="15667" max="15667" width="4.7265625" style="10" customWidth="1"/>
    <col min="15668" max="15872" width="8.7265625" style="10"/>
    <col min="15873" max="15873" width="26.1796875" style="10" bestFit="1" customWidth="1"/>
    <col min="15874" max="15874" width="5" style="10" customWidth="1"/>
    <col min="15875" max="15875" width="21" style="10" bestFit="1" customWidth="1"/>
    <col min="15876" max="15877" width="13.453125" style="10" bestFit="1" customWidth="1"/>
    <col min="15878" max="15878" width="7.7265625" style="10" customWidth="1"/>
    <col min="15879" max="15880" width="5.7265625" style="10" customWidth="1"/>
    <col min="15881" max="15881" width="8.7265625" style="10" customWidth="1"/>
    <col min="15882" max="15885" width="5.7265625" style="10" customWidth="1"/>
    <col min="15886" max="15900" width="3.7265625" style="10" customWidth="1"/>
    <col min="15901" max="15901" width="5.7265625" style="10" customWidth="1"/>
    <col min="15902" max="15902" width="6.54296875" style="10" customWidth="1"/>
    <col min="15903" max="15904" width="5" style="10" customWidth="1"/>
    <col min="15905" max="15905" width="5.54296875" style="10" customWidth="1"/>
    <col min="15906" max="15906" width="4.7265625" style="10" customWidth="1"/>
    <col min="15907" max="15908" width="5" style="10" customWidth="1"/>
    <col min="15909" max="15913" width="4.7265625" style="10" customWidth="1"/>
    <col min="15914" max="15914" width="5" style="10" customWidth="1"/>
    <col min="15915" max="15921" width="4.7265625" style="10" customWidth="1"/>
    <col min="15922" max="15922" width="5" style="10" customWidth="1"/>
    <col min="15923" max="15923" width="4.7265625" style="10" customWidth="1"/>
    <col min="15924" max="16128" width="8.7265625" style="10"/>
    <col min="16129" max="16129" width="26.1796875" style="10" bestFit="1" customWidth="1"/>
    <col min="16130" max="16130" width="5" style="10" customWidth="1"/>
    <col min="16131" max="16131" width="21" style="10" bestFit="1" customWidth="1"/>
    <col min="16132" max="16133" width="13.453125" style="10" bestFit="1" customWidth="1"/>
    <col min="16134" max="16134" width="7.7265625" style="10" customWidth="1"/>
    <col min="16135" max="16136" width="5.7265625" style="10" customWidth="1"/>
    <col min="16137" max="16137" width="8.7265625" style="10" customWidth="1"/>
    <col min="16138" max="16141" width="5.7265625" style="10" customWidth="1"/>
    <col min="16142" max="16156" width="3.7265625" style="10" customWidth="1"/>
    <col min="16157" max="16157" width="5.7265625" style="10" customWidth="1"/>
    <col min="16158" max="16158" width="6.54296875" style="10" customWidth="1"/>
    <col min="16159" max="16160" width="5" style="10" customWidth="1"/>
    <col min="16161" max="16161" width="5.54296875" style="10" customWidth="1"/>
    <col min="16162" max="16162" width="4.7265625" style="10" customWidth="1"/>
    <col min="16163" max="16164" width="5" style="10" customWidth="1"/>
    <col min="16165" max="16169" width="4.7265625" style="10" customWidth="1"/>
    <col min="16170" max="16170" width="5" style="10" customWidth="1"/>
    <col min="16171" max="16177" width="4.7265625" style="10" customWidth="1"/>
    <col min="16178" max="16178" width="5" style="10" customWidth="1"/>
    <col min="16179" max="16179" width="4.7265625" style="10" customWidth="1"/>
    <col min="16180" max="16384" width="8.7265625" style="10"/>
  </cols>
  <sheetData>
    <row r="1" spans="1:52" x14ac:dyDescent="0.3">
      <c r="A1" s="1" t="s">
        <v>0</v>
      </c>
      <c r="B1" s="2"/>
      <c r="C1" s="1" t="s">
        <v>1</v>
      </c>
      <c r="D1" s="1" t="s">
        <v>2</v>
      </c>
      <c r="E1" s="3" t="s">
        <v>3</v>
      </c>
      <c r="F1" s="4"/>
      <c r="G1" s="2"/>
      <c r="H1" s="2"/>
      <c r="I1" s="5" t="s">
        <v>4</v>
      </c>
      <c r="J1" s="1" t="s">
        <v>5</v>
      </c>
      <c r="K1" s="1"/>
      <c r="L1" s="6"/>
      <c r="M1" s="7"/>
      <c r="N1" s="8" t="s">
        <v>6</v>
      </c>
      <c r="O1" s="9"/>
      <c r="P1" s="1" t="s">
        <v>7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6"/>
      <c r="AC1" s="1" t="s">
        <v>8</v>
      </c>
      <c r="AD1" s="1"/>
      <c r="AE1" s="1" t="s">
        <v>9</v>
      </c>
      <c r="AF1" s="1" t="s">
        <v>10</v>
      </c>
      <c r="AG1" s="1" t="s">
        <v>11</v>
      </c>
      <c r="AH1" s="1" t="s">
        <v>12</v>
      </c>
      <c r="AI1" s="1" t="s">
        <v>13</v>
      </c>
      <c r="AJ1" s="1" t="s">
        <v>14</v>
      </c>
      <c r="AK1" s="1" t="s">
        <v>15</v>
      </c>
      <c r="AL1" s="1" t="s">
        <v>16</v>
      </c>
      <c r="AM1" s="1" t="s">
        <v>17</v>
      </c>
      <c r="AN1" s="1" t="s">
        <v>18</v>
      </c>
      <c r="AO1" s="1" t="s">
        <v>19</v>
      </c>
      <c r="AP1" s="1" t="s">
        <v>20</v>
      </c>
      <c r="AQ1" s="1" t="s">
        <v>21</v>
      </c>
      <c r="AR1" s="1" t="s">
        <v>22</v>
      </c>
      <c r="AS1" s="1" t="s">
        <v>23</v>
      </c>
      <c r="AT1" s="1" t="s">
        <v>24</v>
      </c>
      <c r="AU1" s="1" t="s">
        <v>25</v>
      </c>
      <c r="AV1" s="1" t="s">
        <v>26</v>
      </c>
      <c r="AW1" s="1" t="s">
        <v>27</v>
      </c>
      <c r="AX1" s="1" t="s">
        <v>28</v>
      </c>
      <c r="AY1" s="6" t="s">
        <v>29</v>
      </c>
    </row>
    <row r="2" spans="1:52" s="19" customFormat="1" ht="102.5" thickBot="1" x14ac:dyDescent="0.35">
      <c r="A2" s="11"/>
      <c r="B2" s="12" t="s">
        <v>30</v>
      </c>
      <c r="C2" s="11"/>
      <c r="D2" s="11"/>
      <c r="E2" s="13"/>
      <c r="F2" s="12" t="s">
        <v>31</v>
      </c>
      <c r="G2" s="12" t="s">
        <v>32</v>
      </c>
      <c r="H2" s="12" t="s">
        <v>33</v>
      </c>
      <c r="I2" s="14"/>
      <c r="J2" s="12" t="s">
        <v>34</v>
      </c>
      <c r="K2" s="12" t="s">
        <v>35</v>
      </c>
      <c r="L2" s="14" t="s">
        <v>36</v>
      </c>
      <c r="M2" s="12" t="s">
        <v>37</v>
      </c>
      <c r="N2" s="15" t="s">
        <v>38</v>
      </c>
      <c r="O2" s="16" t="s">
        <v>39</v>
      </c>
      <c r="P2" s="12" t="s">
        <v>40</v>
      </c>
      <c r="Q2" s="12" t="s">
        <v>41</v>
      </c>
      <c r="R2" s="12" t="s">
        <v>42</v>
      </c>
      <c r="S2" s="12" t="s">
        <v>43</v>
      </c>
      <c r="T2" s="12" t="s">
        <v>44</v>
      </c>
      <c r="U2" s="12" t="s">
        <v>45</v>
      </c>
      <c r="V2" s="12" t="s">
        <v>46</v>
      </c>
      <c r="W2" s="12" t="s">
        <v>47</v>
      </c>
      <c r="X2" s="12" t="s">
        <v>48</v>
      </c>
      <c r="Y2" s="12" t="s">
        <v>49</v>
      </c>
      <c r="Z2" s="12" t="s">
        <v>50</v>
      </c>
      <c r="AA2" s="12" t="s">
        <v>51</v>
      </c>
      <c r="AB2" s="14" t="s">
        <v>52</v>
      </c>
      <c r="AC2" s="12" t="s">
        <v>53</v>
      </c>
      <c r="AD2" s="12" t="s">
        <v>54</v>
      </c>
      <c r="AE2" s="17" t="s">
        <v>55</v>
      </c>
      <c r="AF2" s="12" t="s">
        <v>56</v>
      </c>
      <c r="AG2" s="12" t="s">
        <v>57</v>
      </c>
      <c r="AH2" s="12" t="s">
        <v>58</v>
      </c>
      <c r="AI2" s="12" t="s">
        <v>59</v>
      </c>
      <c r="AJ2" s="12" t="s">
        <v>60</v>
      </c>
      <c r="AK2" s="12" t="s">
        <v>61</v>
      </c>
      <c r="AL2" s="12" t="s">
        <v>62</v>
      </c>
      <c r="AM2" s="12" t="s">
        <v>63</v>
      </c>
      <c r="AN2" s="12" t="s">
        <v>64</v>
      </c>
      <c r="AO2" s="12" t="s">
        <v>65</v>
      </c>
      <c r="AP2" s="12" t="s">
        <v>66</v>
      </c>
      <c r="AQ2" s="12" t="s">
        <v>67</v>
      </c>
      <c r="AR2" s="12" t="s">
        <v>68</v>
      </c>
      <c r="AS2" s="12" t="s">
        <v>69</v>
      </c>
      <c r="AT2" s="12" t="s">
        <v>70</v>
      </c>
      <c r="AU2" s="12" t="s">
        <v>71</v>
      </c>
      <c r="AV2" s="12" t="s">
        <v>72</v>
      </c>
      <c r="AW2" s="12" t="s">
        <v>73</v>
      </c>
      <c r="AX2" s="12" t="s">
        <v>74</v>
      </c>
      <c r="AY2" s="14" t="s">
        <v>75</v>
      </c>
      <c r="AZ2" s="18" t="s">
        <v>76</v>
      </c>
    </row>
    <row r="3" spans="1:52" x14ac:dyDescent="0.3">
      <c r="A3" s="20" t="s">
        <v>77</v>
      </c>
      <c r="B3" s="21">
        <v>1</v>
      </c>
      <c r="C3" s="20" t="s">
        <v>78</v>
      </c>
      <c r="D3" s="20" t="s">
        <v>79</v>
      </c>
      <c r="E3" s="22" t="s">
        <v>80</v>
      </c>
      <c r="F3" s="23" t="s">
        <v>81</v>
      </c>
      <c r="G3" s="24">
        <v>2025</v>
      </c>
      <c r="H3" s="24" t="s">
        <v>82</v>
      </c>
      <c r="I3" s="22" t="s">
        <v>83</v>
      </c>
      <c r="J3" s="25">
        <v>0.44</v>
      </c>
      <c r="K3" s="26"/>
      <c r="L3" s="27">
        <f t="shared" ref="L3:L20" si="0">J3+K3</f>
        <v>0.44</v>
      </c>
      <c r="M3" s="28">
        <v>0.36</v>
      </c>
      <c r="N3" s="29">
        <v>3</v>
      </c>
      <c r="O3" s="30" t="s">
        <v>84</v>
      </c>
      <c r="P3" s="29">
        <v>0</v>
      </c>
      <c r="Q3" s="10">
        <v>0</v>
      </c>
      <c r="R3" s="10">
        <v>0</v>
      </c>
      <c r="S3" s="10">
        <v>1</v>
      </c>
      <c r="T3" s="10">
        <v>2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Z3" s="10">
        <v>1</v>
      </c>
      <c r="AB3" s="31"/>
      <c r="AC3" s="10">
        <f>SUM(AE3:AE3,AF3:AL3,AM3:AN3)</f>
        <v>1</v>
      </c>
      <c r="AD3" s="32">
        <f>AC3/J3</f>
        <v>2.2727272727272729</v>
      </c>
      <c r="AE3" s="33"/>
      <c r="AF3" s="34"/>
      <c r="AG3" s="34"/>
      <c r="AH3" s="34"/>
      <c r="AI3" s="34"/>
      <c r="AJ3" s="34"/>
      <c r="AK3" s="34"/>
      <c r="AL3" s="35">
        <v>1</v>
      </c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6"/>
      <c r="AZ3" s="10">
        <f t="shared" ref="AZ3:AZ20" si="1">SUM(AE3:AY3)</f>
        <v>1</v>
      </c>
    </row>
    <row r="4" spans="1:52" x14ac:dyDescent="0.3">
      <c r="A4" s="20" t="s">
        <v>85</v>
      </c>
      <c r="B4" s="21">
        <v>1</v>
      </c>
      <c r="C4" s="20" t="s">
        <v>78</v>
      </c>
      <c r="D4" s="20" t="s">
        <v>79</v>
      </c>
      <c r="E4" s="22" t="s">
        <v>80</v>
      </c>
      <c r="F4" s="23" t="s">
        <v>86</v>
      </c>
      <c r="G4" s="24">
        <v>2025</v>
      </c>
      <c r="H4" s="24" t="s">
        <v>82</v>
      </c>
      <c r="I4" s="22" t="s">
        <v>83</v>
      </c>
      <c r="J4" s="25">
        <v>0.49</v>
      </c>
      <c r="K4" s="26"/>
      <c r="L4" s="27">
        <f t="shared" si="0"/>
        <v>0.49</v>
      </c>
      <c r="M4" s="28">
        <v>0.33</v>
      </c>
      <c r="N4" s="29">
        <v>3</v>
      </c>
      <c r="O4" s="30" t="s">
        <v>84</v>
      </c>
      <c r="P4" s="29">
        <v>2</v>
      </c>
      <c r="Q4" s="10">
        <v>0</v>
      </c>
      <c r="R4" s="10">
        <v>0</v>
      </c>
      <c r="S4" s="10">
        <v>2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Z4" s="10">
        <v>1</v>
      </c>
      <c r="AB4" s="31"/>
      <c r="AC4" s="10">
        <f>SUM(AE4:AE4,AF4:AL4,AM4:AN4)</f>
        <v>0</v>
      </c>
      <c r="AD4" s="32">
        <f t="shared" ref="AD4:AD20" si="2">AC4/J4</f>
        <v>0</v>
      </c>
      <c r="AE4" s="33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6"/>
      <c r="AZ4" s="10">
        <f t="shared" si="1"/>
        <v>0</v>
      </c>
    </row>
    <row r="5" spans="1:52" x14ac:dyDescent="0.3">
      <c r="A5" s="20" t="s">
        <v>87</v>
      </c>
      <c r="B5" s="21">
        <v>1</v>
      </c>
      <c r="C5" s="20" t="s">
        <v>78</v>
      </c>
      <c r="D5" s="20" t="s">
        <v>79</v>
      </c>
      <c r="E5" s="22" t="s">
        <v>80</v>
      </c>
      <c r="F5" s="23" t="s">
        <v>88</v>
      </c>
      <c r="G5" s="24">
        <v>2025</v>
      </c>
      <c r="H5" s="24" t="s">
        <v>82</v>
      </c>
      <c r="I5" s="22" t="s">
        <v>83</v>
      </c>
      <c r="J5" s="25">
        <v>0.03</v>
      </c>
      <c r="K5" s="26"/>
      <c r="L5" s="27">
        <f t="shared" si="0"/>
        <v>0.03</v>
      </c>
      <c r="M5" s="28">
        <v>0.08</v>
      </c>
      <c r="N5" s="29">
        <v>3</v>
      </c>
      <c r="O5" s="30" t="s">
        <v>84</v>
      </c>
      <c r="P5" s="29">
        <v>3</v>
      </c>
      <c r="Z5" s="10">
        <v>2</v>
      </c>
      <c r="AB5" s="31"/>
      <c r="AC5" s="10">
        <f t="shared" ref="AC5:AC68" si="3">SUM(AE5:AE5,AF5:AL5,AM5:AN5)</f>
        <v>0</v>
      </c>
      <c r="AD5" s="32">
        <f t="shared" si="2"/>
        <v>0</v>
      </c>
      <c r="AE5" s="33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>
        <v>1</v>
      </c>
      <c r="AV5" s="34"/>
      <c r="AW5" s="34"/>
      <c r="AX5" s="34"/>
      <c r="AY5" s="36"/>
      <c r="AZ5" s="10">
        <f t="shared" si="1"/>
        <v>1</v>
      </c>
    </row>
    <row r="6" spans="1:52" x14ac:dyDescent="0.3">
      <c r="A6" s="20" t="s">
        <v>89</v>
      </c>
      <c r="B6" s="21">
        <v>1</v>
      </c>
      <c r="C6" s="20" t="s">
        <v>78</v>
      </c>
      <c r="D6" s="20" t="s">
        <v>79</v>
      </c>
      <c r="E6" s="22" t="s">
        <v>80</v>
      </c>
      <c r="F6" s="23" t="s">
        <v>90</v>
      </c>
      <c r="G6" s="24">
        <v>2025</v>
      </c>
      <c r="H6" s="24" t="s">
        <v>82</v>
      </c>
      <c r="I6" s="22" t="s">
        <v>83</v>
      </c>
      <c r="J6" s="25">
        <v>0.11</v>
      </c>
      <c r="K6" s="26"/>
      <c r="L6" s="27">
        <f t="shared" si="0"/>
        <v>0.11</v>
      </c>
      <c r="M6" s="28">
        <v>0.14000000000000001</v>
      </c>
      <c r="N6" s="29">
        <v>3</v>
      </c>
      <c r="O6" s="30" t="s">
        <v>84</v>
      </c>
      <c r="P6" s="29">
        <v>1</v>
      </c>
      <c r="Q6" s="10">
        <v>0</v>
      </c>
      <c r="R6" s="10">
        <v>0</v>
      </c>
      <c r="S6" s="10">
        <v>2</v>
      </c>
      <c r="T6" s="10">
        <v>2</v>
      </c>
      <c r="U6" s="10">
        <v>0</v>
      </c>
      <c r="V6" s="10">
        <v>1</v>
      </c>
      <c r="W6" s="10">
        <v>0</v>
      </c>
      <c r="X6" s="10">
        <v>0</v>
      </c>
      <c r="AB6" s="31"/>
      <c r="AC6" s="10">
        <f t="shared" si="3"/>
        <v>0</v>
      </c>
      <c r="AD6" s="32">
        <f t="shared" si="2"/>
        <v>0</v>
      </c>
      <c r="AE6" s="33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6"/>
      <c r="AZ6" s="10">
        <f t="shared" si="1"/>
        <v>0</v>
      </c>
    </row>
    <row r="7" spans="1:52" x14ac:dyDescent="0.3">
      <c r="A7" s="20" t="s">
        <v>91</v>
      </c>
      <c r="B7" s="21">
        <v>1</v>
      </c>
      <c r="C7" s="20" t="s">
        <v>78</v>
      </c>
      <c r="D7" s="20" t="s">
        <v>79</v>
      </c>
      <c r="E7" s="22" t="s">
        <v>80</v>
      </c>
      <c r="F7" s="23" t="s">
        <v>92</v>
      </c>
      <c r="G7" s="24">
        <v>2025</v>
      </c>
      <c r="H7" s="24" t="s">
        <v>82</v>
      </c>
      <c r="I7" s="22" t="s">
        <v>83</v>
      </c>
      <c r="J7" s="25">
        <v>1.03</v>
      </c>
      <c r="K7" s="26"/>
      <c r="L7" s="27">
        <f t="shared" si="0"/>
        <v>1.03</v>
      </c>
      <c r="M7" s="28">
        <v>0.45</v>
      </c>
      <c r="N7" s="29">
        <v>3</v>
      </c>
      <c r="O7" s="30" t="s">
        <v>84</v>
      </c>
      <c r="P7" s="29">
        <v>3</v>
      </c>
      <c r="AB7" s="31"/>
      <c r="AC7" s="10">
        <f t="shared" si="3"/>
        <v>3</v>
      </c>
      <c r="AD7" s="32">
        <f t="shared" si="2"/>
        <v>2.912621359223301</v>
      </c>
      <c r="AE7" s="33"/>
      <c r="AF7" s="34">
        <v>1</v>
      </c>
      <c r="AG7" s="34"/>
      <c r="AH7" s="34"/>
      <c r="AI7" s="34"/>
      <c r="AJ7" s="34">
        <v>1</v>
      </c>
      <c r="AK7" s="34"/>
      <c r="AL7" s="34"/>
      <c r="AM7" s="34"/>
      <c r="AN7" s="34">
        <v>1</v>
      </c>
      <c r="AO7" s="34"/>
      <c r="AP7" s="34"/>
      <c r="AQ7" s="34"/>
      <c r="AR7" s="34"/>
      <c r="AS7" s="34"/>
      <c r="AT7" s="34">
        <v>2</v>
      </c>
      <c r="AU7" s="34"/>
      <c r="AV7" s="34"/>
      <c r="AW7" s="34"/>
      <c r="AX7" s="34"/>
      <c r="AY7" s="36">
        <v>1</v>
      </c>
      <c r="AZ7" s="10">
        <f t="shared" si="1"/>
        <v>6</v>
      </c>
    </row>
    <row r="8" spans="1:52" x14ac:dyDescent="0.3">
      <c r="A8" s="20" t="s">
        <v>93</v>
      </c>
      <c r="B8" s="21">
        <v>1</v>
      </c>
      <c r="C8" s="20" t="s">
        <v>78</v>
      </c>
      <c r="D8" s="20" t="s">
        <v>79</v>
      </c>
      <c r="E8" s="22" t="s">
        <v>80</v>
      </c>
      <c r="F8" s="23" t="s">
        <v>94</v>
      </c>
      <c r="G8" s="24">
        <v>2025</v>
      </c>
      <c r="H8" s="24" t="s">
        <v>82</v>
      </c>
      <c r="I8" s="22" t="s">
        <v>83</v>
      </c>
      <c r="J8" s="25">
        <v>0.38</v>
      </c>
      <c r="K8" s="26"/>
      <c r="L8" s="27">
        <f t="shared" si="0"/>
        <v>0.38</v>
      </c>
      <c r="M8" s="28">
        <v>0.33</v>
      </c>
      <c r="N8" s="29">
        <v>3</v>
      </c>
      <c r="O8" s="30" t="s">
        <v>84</v>
      </c>
      <c r="P8" s="29">
        <v>2</v>
      </c>
      <c r="T8" s="10">
        <v>1</v>
      </c>
      <c r="AB8" s="31"/>
      <c r="AC8" s="10">
        <f t="shared" si="3"/>
        <v>3</v>
      </c>
      <c r="AD8" s="32">
        <f t="shared" si="2"/>
        <v>7.8947368421052628</v>
      </c>
      <c r="AE8" s="33">
        <v>1</v>
      </c>
      <c r="AF8" s="34"/>
      <c r="AG8" s="34"/>
      <c r="AH8" s="34"/>
      <c r="AI8" s="34"/>
      <c r="AJ8" s="34"/>
      <c r="AK8" s="34">
        <v>2</v>
      </c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>
        <v>1</v>
      </c>
      <c r="AY8" s="36"/>
      <c r="AZ8" s="10">
        <f t="shared" si="1"/>
        <v>4</v>
      </c>
    </row>
    <row r="9" spans="1:52" x14ac:dyDescent="0.3">
      <c r="A9" s="20" t="s">
        <v>95</v>
      </c>
      <c r="B9" s="21">
        <v>1</v>
      </c>
      <c r="C9" s="20" t="s">
        <v>78</v>
      </c>
      <c r="D9" s="20" t="s">
        <v>79</v>
      </c>
      <c r="E9" s="22" t="s">
        <v>80</v>
      </c>
      <c r="F9" s="23" t="s">
        <v>96</v>
      </c>
      <c r="G9" s="24">
        <v>2025</v>
      </c>
      <c r="H9" s="24" t="s">
        <v>82</v>
      </c>
      <c r="I9" s="22" t="s">
        <v>83</v>
      </c>
      <c r="J9" s="25">
        <v>0.41</v>
      </c>
      <c r="K9" s="26"/>
      <c r="L9" s="27">
        <f t="shared" si="0"/>
        <v>0.41</v>
      </c>
      <c r="M9" s="28">
        <v>0.08</v>
      </c>
      <c r="N9" s="29">
        <v>3</v>
      </c>
      <c r="O9" s="30" t="s">
        <v>84</v>
      </c>
      <c r="P9" s="29">
        <v>3</v>
      </c>
      <c r="T9" s="10">
        <v>1</v>
      </c>
      <c r="AB9" s="31"/>
      <c r="AC9" s="10">
        <f t="shared" si="3"/>
        <v>1</v>
      </c>
      <c r="AD9" s="32">
        <f t="shared" si="2"/>
        <v>2.4390243902439024</v>
      </c>
      <c r="AE9" s="33"/>
      <c r="AF9" s="34"/>
      <c r="AG9" s="34"/>
      <c r="AH9" s="34"/>
      <c r="AI9" s="34"/>
      <c r="AJ9" s="34">
        <v>1</v>
      </c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6"/>
      <c r="AZ9" s="10">
        <f t="shared" si="1"/>
        <v>1</v>
      </c>
    </row>
    <row r="10" spans="1:52" x14ac:dyDescent="0.3">
      <c r="A10" s="20" t="s">
        <v>97</v>
      </c>
      <c r="B10" s="21">
        <v>1</v>
      </c>
      <c r="C10" s="20" t="s">
        <v>78</v>
      </c>
      <c r="D10" s="20" t="s">
        <v>79</v>
      </c>
      <c r="E10" s="22" t="s">
        <v>80</v>
      </c>
      <c r="F10" s="23" t="s">
        <v>98</v>
      </c>
      <c r="G10" s="24">
        <v>2025</v>
      </c>
      <c r="H10" s="24" t="s">
        <v>82</v>
      </c>
      <c r="I10" s="22" t="s">
        <v>83</v>
      </c>
      <c r="J10" s="25">
        <v>0.15</v>
      </c>
      <c r="K10" s="26"/>
      <c r="L10" s="27">
        <f t="shared" si="0"/>
        <v>0.15</v>
      </c>
      <c r="M10" s="28">
        <v>0.25</v>
      </c>
      <c r="N10" s="29">
        <v>3</v>
      </c>
      <c r="O10" s="30" t="s">
        <v>84</v>
      </c>
      <c r="P10" s="29">
        <v>3</v>
      </c>
      <c r="AB10" s="31"/>
      <c r="AC10" s="10">
        <f t="shared" si="3"/>
        <v>0</v>
      </c>
      <c r="AD10" s="32">
        <f t="shared" si="2"/>
        <v>0</v>
      </c>
      <c r="AE10" s="33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>
        <v>2</v>
      </c>
      <c r="AU10" s="34"/>
      <c r="AV10" s="34"/>
      <c r="AW10" s="34"/>
      <c r="AX10" s="34"/>
      <c r="AY10" s="36"/>
      <c r="AZ10" s="10">
        <f t="shared" si="1"/>
        <v>2</v>
      </c>
    </row>
    <row r="11" spans="1:52" x14ac:dyDescent="0.3">
      <c r="A11" s="20" t="s">
        <v>99</v>
      </c>
      <c r="B11" s="21">
        <v>1</v>
      </c>
      <c r="C11" s="20" t="s">
        <v>78</v>
      </c>
      <c r="D11" s="20" t="s">
        <v>79</v>
      </c>
      <c r="E11" s="22" t="s">
        <v>80</v>
      </c>
      <c r="F11" s="23" t="s">
        <v>100</v>
      </c>
      <c r="G11" s="24">
        <v>2025</v>
      </c>
      <c r="H11" s="24" t="s">
        <v>82</v>
      </c>
      <c r="I11" s="22" t="s">
        <v>83</v>
      </c>
      <c r="J11" s="25">
        <v>0.28000000000000003</v>
      </c>
      <c r="K11" s="26"/>
      <c r="L11" s="27">
        <f t="shared" si="0"/>
        <v>0.28000000000000003</v>
      </c>
      <c r="M11" s="28">
        <v>0.3</v>
      </c>
      <c r="N11" s="29">
        <v>3</v>
      </c>
      <c r="O11" s="30" t="s">
        <v>84</v>
      </c>
      <c r="P11" s="29">
        <v>3</v>
      </c>
      <c r="S11" s="10">
        <v>2</v>
      </c>
      <c r="AB11" s="31"/>
      <c r="AC11" s="10">
        <f t="shared" si="3"/>
        <v>1</v>
      </c>
      <c r="AD11" s="32">
        <f t="shared" si="2"/>
        <v>3.5714285714285712</v>
      </c>
      <c r="AE11" s="33"/>
      <c r="AF11" s="34">
        <v>1</v>
      </c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6"/>
      <c r="AZ11" s="10">
        <f t="shared" si="1"/>
        <v>1</v>
      </c>
    </row>
    <row r="12" spans="1:52" x14ac:dyDescent="0.3">
      <c r="A12" s="20" t="s">
        <v>101</v>
      </c>
      <c r="B12" s="21">
        <v>1</v>
      </c>
      <c r="C12" s="20" t="s">
        <v>78</v>
      </c>
      <c r="D12" s="20" t="s">
        <v>79</v>
      </c>
      <c r="E12" s="22" t="s">
        <v>80</v>
      </c>
      <c r="F12" s="23" t="s">
        <v>102</v>
      </c>
      <c r="G12" s="24">
        <v>2025</v>
      </c>
      <c r="H12" s="24" t="s">
        <v>82</v>
      </c>
      <c r="I12" s="22" t="s">
        <v>83</v>
      </c>
      <c r="J12" s="25">
        <v>7.0000000000000007E-2</v>
      </c>
      <c r="K12" s="26"/>
      <c r="L12" s="27">
        <f t="shared" si="0"/>
        <v>7.0000000000000007E-2</v>
      </c>
      <c r="M12" s="28">
        <v>0.12</v>
      </c>
      <c r="N12" s="29">
        <v>3</v>
      </c>
      <c r="O12" s="30" t="s">
        <v>84</v>
      </c>
      <c r="P12" s="29">
        <v>3</v>
      </c>
      <c r="S12" s="10">
        <v>1</v>
      </c>
      <c r="AB12" s="31">
        <v>2</v>
      </c>
      <c r="AC12" s="10">
        <f t="shared" si="3"/>
        <v>0</v>
      </c>
      <c r="AD12" s="32">
        <f t="shared" si="2"/>
        <v>0</v>
      </c>
      <c r="AE12" s="33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6"/>
      <c r="AZ12" s="10">
        <f t="shared" si="1"/>
        <v>0</v>
      </c>
    </row>
    <row r="13" spans="1:52" x14ac:dyDescent="0.3">
      <c r="A13" s="20" t="s">
        <v>103</v>
      </c>
      <c r="B13" s="21">
        <v>1</v>
      </c>
      <c r="C13" s="20" t="s">
        <v>78</v>
      </c>
      <c r="D13" s="20" t="s">
        <v>79</v>
      </c>
      <c r="E13" s="22" t="s">
        <v>80</v>
      </c>
      <c r="F13" s="23" t="s">
        <v>104</v>
      </c>
      <c r="G13" s="24">
        <v>2025</v>
      </c>
      <c r="H13" s="24" t="s">
        <v>82</v>
      </c>
      <c r="I13" s="22" t="s">
        <v>83</v>
      </c>
      <c r="J13" s="25">
        <v>0.11</v>
      </c>
      <c r="K13" s="26"/>
      <c r="L13" s="27">
        <f t="shared" si="0"/>
        <v>0.11</v>
      </c>
      <c r="M13" s="28">
        <v>0.14000000000000001</v>
      </c>
      <c r="N13" s="29">
        <v>3</v>
      </c>
      <c r="O13" s="30" t="s">
        <v>84</v>
      </c>
      <c r="P13" s="29">
        <v>2</v>
      </c>
      <c r="Q13" s="10">
        <v>1</v>
      </c>
      <c r="S13" s="10">
        <v>2</v>
      </c>
      <c r="T13" s="10">
        <v>2</v>
      </c>
      <c r="W13" s="10">
        <v>3</v>
      </c>
      <c r="Z13" s="10">
        <v>1</v>
      </c>
      <c r="AB13" s="31"/>
      <c r="AC13" s="10">
        <f t="shared" si="3"/>
        <v>1</v>
      </c>
      <c r="AD13" s="32">
        <f t="shared" si="2"/>
        <v>9.0909090909090917</v>
      </c>
      <c r="AE13" s="33"/>
      <c r="AF13" s="34"/>
      <c r="AG13" s="34"/>
      <c r="AH13" s="34"/>
      <c r="AI13" s="34"/>
      <c r="AJ13" s="34">
        <v>1</v>
      </c>
      <c r="AK13" s="34"/>
      <c r="AL13" s="34"/>
      <c r="AM13" s="34"/>
      <c r="AN13" s="34"/>
      <c r="AO13" s="34"/>
      <c r="AP13" s="34"/>
      <c r="AQ13" s="34"/>
      <c r="AR13" s="34"/>
      <c r="AS13" s="34"/>
      <c r="AT13" s="34">
        <v>1</v>
      </c>
      <c r="AU13" s="34"/>
      <c r="AV13" s="34"/>
      <c r="AW13" s="34"/>
      <c r="AX13" s="34"/>
      <c r="AY13" s="36"/>
      <c r="AZ13" s="10">
        <f t="shared" si="1"/>
        <v>2</v>
      </c>
    </row>
    <row r="14" spans="1:52" x14ac:dyDescent="0.3">
      <c r="A14" s="20" t="s">
        <v>105</v>
      </c>
      <c r="B14" s="21">
        <v>1</v>
      </c>
      <c r="C14" s="20" t="s">
        <v>78</v>
      </c>
      <c r="D14" s="20" t="s">
        <v>79</v>
      </c>
      <c r="E14" s="22" t="s">
        <v>80</v>
      </c>
      <c r="F14" s="23" t="s">
        <v>106</v>
      </c>
      <c r="G14" s="24">
        <v>2025</v>
      </c>
      <c r="H14" s="24" t="s">
        <v>82</v>
      </c>
      <c r="I14" s="22" t="s">
        <v>83</v>
      </c>
      <c r="J14" s="25">
        <v>1.73</v>
      </c>
      <c r="K14" s="26"/>
      <c r="L14" s="27">
        <f t="shared" si="0"/>
        <v>1.73</v>
      </c>
      <c r="M14" s="28">
        <v>0.65</v>
      </c>
      <c r="N14" s="29">
        <v>3</v>
      </c>
      <c r="O14" s="30" t="s">
        <v>84</v>
      </c>
      <c r="P14" s="29">
        <v>2</v>
      </c>
      <c r="Q14" s="10">
        <v>1</v>
      </c>
      <c r="T14" s="10">
        <v>3</v>
      </c>
      <c r="Z14" s="10">
        <v>1</v>
      </c>
      <c r="AB14" s="31"/>
      <c r="AC14" s="10">
        <f t="shared" si="3"/>
        <v>8</v>
      </c>
      <c r="AD14" s="32">
        <f t="shared" si="2"/>
        <v>4.6242774566473992</v>
      </c>
      <c r="AE14" s="33">
        <v>1</v>
      </c>
      <c r="AF14" s="34">
        <v>5</v>
      </c>
      <c r="AG14" s="34"/>
      <c r="AH14" s="34"/>
      <c r="AI14" s="34"/>
      <c r="AJ14" s="34">
        <v>2</v>
      </c>
      <c r="AK14" s="34"/>
      <c r="AL14" s="34"/>
      <c r="AM14" s="34"/>
      <c r="AN14" s="34"/>
      <c r="AO14" s="34"/>
      <c r="AP14" s="34"/>
      <c r="AQ14" s="34"/>
      <c r="AR14" s="34">
        <v>1</v>
      </c>
      <c r="AS14" s="34"/>
      <c r="AT14" s="34"/>
      <c r="AU14" s="34"/>
      <c r="AV14" s="34"/>
      <c r="AW14" s="34">
        <v>1</v>
      </c>
      <c r="AX14" s="34">
        <v>1</v>
      </c>
      <c r="AY14" s="36"/>
      <c r="AZ14" s="10">
        <f t="shared" si="1"/>
        <v>11</v>
      </c>
    </row>
    <row r="15" spans="1:52" x14ac:dyDescent="0.3">
      <c r="A15" s="20" t="s">
        <v>107</v>
      </c>
      <c r="B15" s="21">
        <v>1</v>
      </c>
      <c r="C15" s="20" t="s">
        <v>78</v>
      </c>
      <c r="D15" s="20" t="s">
        <v>79</v>
      </c>
      <c r="E15" s="22" t="s">
        <v>80</v>
      </c>
      <c r="F15" s="23" t="s">
        <v>108</v>
      </c>
      <c r="G15" s="24">
        <v>2025</v>
      </c>
      <c r="H15" s="24" t="s">
        <v>82</v>
      </c>
      <c r="I15" s="22" t="s">
        <v>83</v>
      </c>
      <c r="J15" s="25">
        <v>0.7</v>
      </c>
      <c r="K15" s="26"/>
      <c r="L15" s="27">
        <f t="shared" si="0"/>
        <v>0.7</v>
      </c>
      <c r="M15" s="28">
        <v>0.12</v>
      </c>
      <c r="N15" s="29">
        <v>3</v>
      </c>
      <c r="O15" s="30" t="s">
        <v>84</v>
      </c>
      <c r="P15" s="29">
        <v>1</v>
      </c>
      <c r="S15" s="10">
        <v>2</v>
      </c>
      <c r="T15" s="10">
        <v>3</v>
      </c>
      <c r="W15" s="10">
        <v>2</v>
      </c>
      <c r="Z15" s="10">
        <v>2</v>
      </c>
      <c r="AA15" s="10">
        <v>3</v>
      </c>
      <c r="AB15" s="31"/>
      <c r="AC15" s="10">
        <f t="shared" si="3"/>
        <v>0</v>
      </c>
      <c r="AD15" s="32">
        <f t="shared" si="2"/>
        <v>0</v>
      </c>
      <c r="AE15" s="33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6"/>
      <c r="AZ15" s="10">
        <f t="shared" si="1"/>
        <v>0</v>
      </c>
    </row>
    <row r="16" spans="1:52" x14ac:dyDescent="0.3">
      <c r="A16" s="20" t="s">
        <v>109</v>
      </c>
      <c r="B16" s="21">
        <v>1</v>
      </c>
      <c r="C16" s="20" t="s">
        <v>78</v>
      </c>
      <c r="D16" s="37" t="s">
        <v>79</v>
      </c>
      <c r="E16" s="22" t="s">
        <v>80</v>
      </c>
      <c r="F16" s="23" t="s">
        <v>110</v>
      </c>
      <c r="G16" s="24">
        <v>2025</v>
      </c>
      <c r="H16" s="24" t="s">
        <v>82</v>
      </c>
      <c r="I16" s="22" t="s">
        <v>83</v>
      </c>
      <c r="J16" s="25">
        <v>0.06</v>
      </c>
      <c r="K16" s="26"/>
      <c r="L16" s="27">
        <f t="shared" si="0"/>
        <v>0.06</v>
      </c>
      <c r="M16" s="28">
        <v>0.09</v>
      </c>
      <c r="N16" s="29">
        <v>3</v>
      </c>
      <c r="O16" s="30" t="s">
        <v>84</v>
      </c>
      <c r="P16" s="29">
        <v>3</v>
      </c>
      <c r="S16" s="10">
        <v>1</v>
      </c>
      <c r="AB16" s="31"/>
      <c r="AC16" s="10">
        <f t="shared" si="3"/>
        <v>0</v>
      </c>
      <c r="AD16" s="32">
        <f t="shared" si="2"/>
        <v>0</v>
      </c>
      <c r="AE16" s="33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6"/>
      <c r="AZ16" s="10">
        <f t="shared" si="1"/>
        <v>0</v>
      </c>
    </row>
    <row r="17" spans="1:52" x14ac:dyDescent="0.3">
      <c r="A17" s="20" t="s">
        <v>111</v>
      </c>
      <c r="B17" s="21">
        <v>1</v>
      </c>
      <c r="C17" s="20" t="s">
        <v>78</v>
      </c>
      <c r="D17" s="20" t="s">
        <v>79</v>
      </c>
      <c r="E17" s="22" t="s">
        <v>80</v>
      </c>
      <c r="F17" s="23" t="s">
        <v>112</v>
      </c>
      <c r="G17" s="24">
        <v>2025</v>
      </c>
      <c r="H17" s="24" t="s">
        <v>82</v>
      </c>
      <c r="I17" s="22" t="s">
        <v>83</v>
      </c>
      <c r="J17" s="25">
        <v>0.06</v>
      </c>
      <c r="K17" s="26"/>
      <c r="L17" s="27">
        <f t="shared" si="0"/>
        <v>0.06</v>
      </c>
      <c r="M17" s="28">
        <v>0.12</v>
      </c>
      <c r="N17" s="29">
        <v>3</v>
      </c>
      <c r="O17" s="30" t="s">
        <v>84</v>
      </c>
      <c r="P17" s="29">
        <v>1</v>
      </c>
      <c r="S17" s="10">
        <v>3</v>
      </c>
      <c r="T17" s="10">
        <v>1</v>
      </c>
      <c r="W17" s="10">
        <v>2</v>
      </c>
      <c r="Z17" s="10">
        <v>1</v>
      </c>
      <c r="AB17" s="31">
        <v>2</v>
      </c>
      <c r="AC17" s="10">
        <f t="shared" si="3"/>
        <v>1</v>
      </c>
      <c r="AD17" s="32">
        <f t="shared" si="2"/>
        <v>16.666666666666668</v>
      </c>
      <c r="AE17" s="33"/>
      <c r="AF17" s="34"/>
      <c r="AG17" s="34"/>
      <c r="AH17" s="34"/>
      <c r="AI17" s="34"/>
      <c r="AJ17" s="34">
        <v>1</v>
      </c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6"/>
      <c r="AZ17" s="10">
        <f t="shared" si="1"/>
        <v>1</v>
      </c>
    </row>
    <row r="18" spans="1:52" x14ac:dyDescent="0.3">
      <c r="A18" s="20" t="s">
        <v>113</v>
      </c>
      <c r="B18" s="21">
        <v>1</v>
      </c>
      <c r="C18" s="20" t="s">
        <v>78</v>
      </c>
      <c r="D18" s="20" t="s">
        <v>79</v>
      </c>
      <c r="E18" s="22" t="s">
        <v>80</v>
      </c>
      <c r="F18" s="23" t="s">
        <v>114</v>
      </c>
      <c r="G18" s="24">
        <v>2025</v>
      </c>
      <c r="H18" s="24" t="s">
        <v>82</v>
      </c>
      <c r="I18" s="22" t="s">
        <v>83</v>
      </c>
      <c r="J18" s="25">
        <v>0.1</v>
      </c>
      <c r="K18" s="26"/>
      <c r="L18" s="27">
        <f t="shared" si="0"/>
        <v>0.1</v>
      </c>
      <c r="M18" s="28">
        <v>0.14000000000000001</v>
      </c>
      <c r="N18" s="29">
        <v>3</v>
      </c>
      <c r="O18" s="30" t="s">
        <v>84</v>
      </c>
      <c r="P18" s="29">
        <v>1</v>
      </c>
      <c r="S18" s="10">
        <v>3</v>
      </c>
      <c r="T18" s="10">
        <v>2</v>
      </c>
      <c r="Z18" s="10">
        <v>1</v>
      </c>
      <c r="AB18" s="31">
        <v>2</v>
      </c>
      <c r="AC18" s="10">
        <f t="shared" si="3"/>
        <v>0</v>
      </c>
      <c r="AD18" s="32">
        <f t="shared" si="2"/>
        <v>0</v>
      </c>
      <c r="AE18" s="33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6"/>
      <c r="AZ18" s="10">
        <f t="shared" si="1"/>
        <v>0</v>
      </c>
    </row>
    <row r="19" spans="1:52" x14ac:dyDescent="0.3">
      <c r="A19" s="38" t="s">
        <v>115</v>
      </c>
      <c r="B19" s="39">
        <v>1</v>
      </c>
      <c r="C19" s="38" t="s">
        <v>78</v>
      </c>
      <c r="D19" s="38" t="s">
        <v>79</v>
      </c>
      <c r="E19" s="22" t="s">
        <v>80</v>
      </c>
      <c r="F19" s="40" t="s">
        <v>116</v>
      </c>
      <c r="G19" s="41">
        <v>2025</v>
      </c>
      <c r="H19" s="41" t="s">
        <v>82</v>
      </c>
      <c r="I19" s="39" t="s">
        <v>83</v>
      </c>
      <c r="J19" s="42">
        <v>0.15</v>
      </c>
      <c r="K19" s="43"/>
      <c r="L19" s="44">
        <f t="shared" si="0"/>
        <v>0.15</v>
      </c>
      <c r="M19" s="45">
        <v>0.22</v>
      </c>
      <c r="N19" s="46">
        <v>3</v>
      </c>
      <c r="O19" s="47" t="s">
        <v>84</v>
      </c>
      <c r="P19" s="46">
        <v>1</v>
      </c>
      <c r="Q19" s="48"/>
      <c r="R19" s="48"/>
      <c r="S19" s="48">
        <v>3</v>
      </c>
      <c r="T19" s="48">
        <v>2</v>
      </c>
      <c r="U19" s="48"/>
      <c r="V19" s="48"/>
      <c r="W19" s="48">
        <v>3</v>
      </c>
      <c r="X19" s="48"/>
      <c r="Y19" s="48"/>
      <c r="Z19" s="48">
        <v>1</v>
      </c>
      <c r="AA19" s="48"/>
      <c r="AB19" s="49">
        <v>2</v>
      </c>
      <c r="AC19" s="48">
        <f t="shared" si="3"/>
        <v>2</v>
      </c>
      <c r="AD19" s="50">
        <f t="shared" si="2"/>
        <v>13.333333333333334</v>
      </c>
      <c r="AE19" s="51"/>
      <c r="AF19" s="52">
        <v>1</v>
      </c>
      <c r="AG19" s="52"/>
      <c r="AH19" s="52"/>
      <c r="AI19" s="52"/>
      <c r="AJ19" s="52">
        <v>1</v>
      </c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>
        <v>1</v>
      </c>
      <c r="AX19" s="52">
        <v>1</v>
      </c>
      <c r="AY19" s="53"/>
      <c r="AZ19" s="10">
        <f t="shared" si="1"/>
        <v>4</v>
      </c>
    </row>
    <row r="20" spans="1:52" x14ac:dyDescent="0.3">
      <c r="A20" s="20" t="s">
        <v>117</v>
      </c>
      <c r="B20" s="21">
        <f>SUM(B3:B19)</f>
        <v>17</v>
      </c>
      <c r="C20" s="20"/>
      <c r="D20" s="20"/>
      <c r="E20" s="54"/>
      <c r="F20" s="55"/>
      <c r="I20" s="22"/>
      <c r="J20" s="25">
        <f>SUM(J3:J19)</f>
        <v>6.3</v>
      </c>
      <c r="K20" s="26"/>
      <c r="L20" s="27">
        <f t="shared" si="0"/>
        <v>6.3</v>
      </c>
      <c r="M20" s="28">
        <f>SUM(M3:M19)</f>
        <v>3.9200000000000004</v>
      </c>
      <c r="N20" s="29"/>
      <c r="O20" s="30"/>
      <c r="P20" s="29"/>
      <c r="AB20" s="31"/>
      <c r="AC20" s="10">
        <f>SUM(AC3:AC19)</f>
        <v>21</v>
      </c>
      <c r="AD20" s="32">
        <f t="shared" si="2"/>
        <v>3.3333333333333335</v>
      </c>
      <c r="AE20" s="33">
        <f>SUM(AE3:AE19)</f>
        <v>2</v>
      </c>
      <c r="AF20" s="34">
        <f t="shared" ref="AF20:AY20" si="4">SUM(AF3:AF19)</f>
        <v>8</v>
      </c>
      <c r="AG20" s="34">
        <f t="shared" si="4"/>
        <v>0</v>
      </c>
      <c r="AH20" s="34">
        <f t="shared" si="4"/>
        <v>0</v>
      </c>
      <c r="AI20" s="34">
        <f t="shared" si="4"/>
        <v>0</v>
      </c>
      <c r="AJ20" s="34">
        <f t="shared" si="4"/>
        <v>7</v>
      </c>
      <c r="AK20" s="34">
        <f t="shared" si="4"/>
        <v>2</v>
      </c>
      <c r="AL20" s="34">
        <f t="shared" si="4"/>
        <v>1</v>
      </c>
      <c r="AM20" s="34">
        <f t="shared" si="4"/>
        <v>0</v>
      </c>
      <c r="AN20" s="34">
        <f t="shared" si="4"/>
        <v>1</v>
      </c>
      <c r="AO20" s="34">
        <f t="shared" si="4"/>
        <v>0</v>
      </c>
      <c r="AP20" s="34">
        <f t="shared" si="4"/>
        <v>0</v>
      </c>
      <c r="AQ20" s="34">
        <f t="shared" si="4"/>
        <v>0</v>
      </c>
      <c r="AR20" s="34">
        <f t="shared" si="4"/>
        <v>1</v>
      </c>
      <c r="AS20" s="34">
        <f t="shared" si="4"/>
        <v>0</v>
      </c>
      <c r="AT20" s="34">
        <f t="shared" si="4"/>
        <v>5</v>
      </c>
      <c r="AU20" s="34">
        <f t="shared" si="4"/>
        <v>1</v>
      </c>
      <c r="AV20" s="34">
        <f t="shared" si="4"/>
        <v>0</v>
      </c>
      <c r="AW20" s="34">
        <f t="shared" si="4"/>
        <v>2</v>
      </c>
      <c r="AX20" s="34">
        <f t="shared" si="4"/>
        <v>3</v>
      </c>
      <c r="AY20" s="36">
        <f t="shared" si="4"/>
        <v>1</v>
      </c>
      <c r="AZ20" s="10">
        <f t="shared" si="1"/>
        <v>34</v>
      </c>
    </row>
    <row r="21" spans="1:52" s="59" customFormat="1" x14ac:dyDescent="0.3">
      <c r="A21" s="56"/>
      <c r="B21" s="22"/>
      <c r="C21" s="56"/>
      <c r="D21" s="56"/>
      <c r="E21" s="22"/>
      <c r="F21" s="55"/>
      <c r="G21" s="57"/>
      <c r="H21" s="57"/>
      <c r="I21" s="22"/>
      <c r="J21" s="58"/>
      <c r="K21" s="58"/>
      <c r="L21" s="58"/>
      <c r="M21" s="28"/>
      <c r="O21" s="30"/>
      <c r="AD21" s="60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2"/>
      <c r="AZ21" s="29"/>
    </row>
    <row r="22" spans="1:52" x14ac:dyDescent="0.3">
      <c r="A22" s="20" t="s">
        <v>118</v>
      </c>
      <c r="B22" s="21">
        <v>1</v>
      </c>
      <c r="C22" s="20" t="s">
        <v>119</v>
      </c>
      <c r="D22" s="20" t="s">
        <v>120</v>
      </c>
      <c r="E22" s="22" t="s">
        <v>121</v>
      </c>
      <c r="F22" s="23" t="s">
        <v>122</v>
      </c>
      <c r="G22" s="24">
        <v>2025</v>
      </c>
      <c r="H22" s="24" t="s">
        <v>123</v>
      </c>
      <c r="I22" s="22" t="s">
        <v>83</v>
      </c>
      <c r="J22" s="25">
        <v>0.68</v>
      </c>
      <c r="K22" s="26"/>
      <c r="L22" s="27">
        <f t="shared" ref="L22:L32" si="5">J22+K22</f>
        <v>0.68</v>
      </c>
      <c r="M22" s="28">
        <v>0.69</v>
      </c>
      <c r="N22" s="29">
        <v>3</v>
      </c>
      <c r="O22" s="30" t="s">
        <v>84</v>
      </c>
      <c r="P22" s="29">
        <v>1</v>
      </c>
      <c r="S22" s="10">
        <v>1</v>
      </c>
      <c r="AB22" s="31"/>
      <c r="AC22" s="10">
        <f t="shared" si="3"/>
        <v>3</v>
      </c>
      <c r="AD22" s="32">
        <f>AC22/J22</f>
        <v>4.4117647058823524</v>
      </c>
      <c r="AE22" s="33"/>
      <c r="AF22" s="34"/>
      <c r="AG22" s="34"/>
      <c r="AH22" s="34">
        <v>1</v>
      </c>
      <c r="AI22" s="34"/>
      <c r="AJ22" s="34"/>
      <c r="AK22" s="34">
        <v>2</v>
      </c>
      <c r="AL22" s="34"/>
      <c r="AM22" s="34"/>
      <c r="AN22" s="34"/>
      <c r="AO22" s="34"/>
      <c r="AP22" s="34">
        <v>1</v>
      </c>
      <c r="AQ22" s="34">
        <v>1</v>
      </c>
      <c r="AR22" s="34"/>
      <c r="AS22" s="34"/>
      <c r="AT22" s="34"/>
      <c r="AU22" s="34"/>
      <c r="AV22" s="34"/>
      <c r="AW22" s="34"/>
      <c r="AX22" s="34">
        <v>1</v>
      </c>
      <c r="AY22" s="36"/>
      <c r="AZ22" s="10">
        <f t="shared" ref="AZ22:AZ32" si="6">SUM(AE22:AY22)</f>
        <v>6</v>
      </c>
    </row>
    <row r="23" spans="1:52" x14ac:dyDescent="0.3">
      <c r="A23" s="20" t="s">
        <v>124</v>
      </c>
      <c r="B23" s="21">
        <v>1</v>
      </c>
      <c r="C23" s="20" t="s">
        <v>119</v>
      </c>
      <c r="D23" s="20" t="s">
        <v>120</v>
      </c>
      <c r="E23" s="22" t="s">
        <v>121</v>
      </c>
      <c r="F23" s="23" t="s">
        <v>125</v>
      </c>
      <c r="G23" s="24">
        <v>2025</v>
      </c>
      <c r="H23" s="24" t="s">
        <v>123</v>
      </c>
      <c r="I23" s="22" t="s">
        <v>83</v>
      </c>
      <c r="J23" s="25">
        <v>1.2</v>
      </c>
      <c r="K23" s="26"/>
      <c r="L23" s="27">
        <f t="shared" si="5"/>
        <v>1.2</v>
      </c>
      <c r="M23" s="28">
        <v>0.65</v>
      </c>
      <c r="N23" s="29">
        <v>3</v>
      </c>
      <c r="O23" s="30" t="s">
        <v>84</v>
      </c>
      <c r="P23" s="29">
        <v>1</v>
      </c>
      <c r="S23" s="10">
        <v>1</v>
      </c>
      <c r="T23" s="10">
        <v>1</v>
      </c>
      <c r="AB23" s="31"/>
      <c r="AC23" s="10">
        <f t="shared" si="3"/>
        <v>5</v>
      </c>
      <c r="AD23" s="32">
        <f t="shared" ref="AD23:AD31" si="7">AC23/J23</f>
        <v>4.166666666666667</v>
      </c>
      <c r="AE23" s="33"/>
      <c r="AF23" s="34"/>
      <c r="AG23" s="34"/>
      <c r="AH23" s="34"/>
      <c r="AI23" s="34"/>
      <c r="AJ23" s="34"/>
      <c r="AK23" s="34">
        <v>4</v>
      </c>
      <c r="AL23" s="35">
        <v>1</v>
      </c>
      <c r="AM23" s="34"/>
      <c r="AN23" s="34"/>
      <c r="AO23" s="34">
        <v>1</v>
      </c>
      <c r="AP23" s="34">
        <v>2</v>
      </c>
      <c r="AQ23" s="34"/>
      <c r="AR23" s="34"/>
      <c r="AS23" s="34"/>
      <c r="AT23" s="34"/>
      <c r="AU23" s="34"/>
      <c r="AV23" s="34"/>
      <c r="AW23" s="34"/>
      <c r="AX23" s="34">
        <v>2</v>
      </c>
      <c r="AY23" s="36"/>
      <c r="AZ23" s="10">
        <f t="shared" si="6"/>
        <v>10</v>
      </c>
    </row>
    <row r="24" spans="1:52" x14ac:dyDescent="0.3">
      <c r="A24" s="20" t="s">
        <v>126</v>
      </c>
      <c r="B24" s="21">
        <v>1</v>
      </c>
      <c r="C24" s="20" t="s">
        <v>119</v>
      </c>
      <c r="D24" s="20" t="s">
        <v>120</v>
      </c>
      <c r="E24" s="22" t="s">
        <v>121</v>
      </c>
      <c r="F24" s="23" t="s">
        <v>127</v>
      </c>
      <c r="G24" s="24">
        <v>2025</v>
      </c>
      <c r="H24" s="24" t="s">
        <v>123</v>
      </c>
      <c r="I24" s="22" t="s">
        <v>83</v>
      </c>
      <c r="J24" s="25">
        <v>0.66</v>
      </c>
      <c r="K24" s="26"/>
      <c r="L24" s="27">
        <f t="shared" si="5"/>
        <v>0.66</v>
      </c>
      <c r="M24" s="28">
        <v>0.39</v>
      </c>
      <c r="N24" s="29">
        <v>3</v>
      </c>
      <c r="O24" s="30" t="s">
        <v>84</v>
      </c>
      <c r="P24" s="29">
        <v>1</v>
      </c>
      <c r="T24" s="10">
        <v>2</v>
      </c>
      <c r="W24" s="10">
        <v>2</v>
      </c>
      <c r="AB24" s="31"/>
      <c r="AC24" s="10">
        <f t="shared" si="3"/>
        <v>4</v>
      </c>
      <c r="AD24" s="32">
        <f t="shared" si="7"/>
        <v>6.0606060606060606</v>
      </c>
      <c r="AE24" s="33">
        <v>1</v>
      </c>
      <c r="AF24" s="34"/>
      <c r="AG24" s="34"/>
      <c r="AH24" s="34"/>
      <c r="AI24" s="34"/>
      <c r="AJ24" s="34">
        <v>1</v>
      </c>
      <c r="AK24" s="34">
        <v>1</v>
      </c>
      <c r="AL24" s="34"/>
      <c r="AM24" s="34">
        <v>1</v>
      </c>
      <c r="AN24" s="34"/>
      <c r="AO24" s="34">
        <v>1</v>
      </c>
      <c r="AP24" s="34"/>
      <c r="AQ24" s="34">
        <v>1</v>
      </c>
      <c r="AR24" s="34"/>
      <c r="AS24" s="34"/>
      <c r="AT24" s="34"/>
      <c r="AU24" s="34"/>
      <c r="AV24" s="34"/>
      <c r="AW24" s="34"/>
      <c r="AX24" s="34"/>
      <c r="AY24" s="36"/>
      <c r="AZ24" s="10">
        <f t="shared" si="6"/>
        <v>6</v>
      </c>
    </row>
    <row r="25" spans="1:52" x14ac:dyDescent="0.3">
      <c r="A25" s="20" t="s">
        <v>128</v>
      </c>
      <c r="B25" s="21">
        <v>1</v>
      </c>
      <c r="C25" s="20" t="s">
        <v>119</v>
      </c>
      <c r="D25" s="20" t="s">
        <v>120</v>
      </c>
      <c r="E25" s="22" t="s">
        <v>121</v>
      </c>
      <c r="F25" s="23" t="s">
        <v>129</v>
      </c>
      <c r="G25" s="24">
        <v>2025</v>
      </c>
      <c r="H25" s="24" t="s">
        <v>123</v>
      </c>
      <c r="I25" s="22" t="s">
        <v>83</v>
      </c>
      <c r="J25" s="25">
        <v>0.14000000000000001</v>
      </c>
      <c r="K25" s="26"/>
      <c r="L25" s="27">
        <f t="shared" si="5"/>
        <v>0.14000000000000001</v>
      </c>
      <c r="M25" s="28">
        <v>0.18</v>
      </c>
      <c r="N25" s="29">
        <v>3</v>
      </c>
      <c r="O25" s="30" t="s">
        <v>84</v>
      </c>
      <c r="P25" s="29">
        <v>1</v>
      </c>
      <c r="S25" s="10">
        <v>2</v>
      </c>
      <c r="T25" s="10">
        <v>1</v>
      </c>
      <c r="W25" s="10">
        <v>1</v>
      </c>
      <c r="AB25" s="31"/>
      <c r="AC25" s="10">
        <f t="shared" si="3"/>
        <v>0</v>
      </c>
      <c r="AD25" s="32">
        <f t="shared" si="7"/>
        <v>0</v>
      </c>
      <c r="AE25" s="33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6"/>
      <c r="AZ25" s="10">
        <f t="shared" si="6"/>
        <v>0</v>
      </c>
    </row>
    <row r="26" spans="1:52" x14ac:dyDescent="0.3">
      <c r="A26" s="20" t="s">
        <v>130</v>
      </c>
      <c r="B26" s="21">
        <v>1</v>
      </c>
      <c r="C26" s="20" t="s">
        <v>119</v>
      </c>
      <c r="D26" s="20" t="s">
        <v>120</v>
      </c>
      <c r="E26" s="22" t="s">
        <v>121</v>
      </c>
      <c r="F26" s="23" t="s">
        <v>131</v>
      </c>
      <c r="G26" s="24">
        <v>2025</v>
      </c>
      <c r="H26" s="24" t="s">
        <v>123</v>
      </c>
      <c r="I26" s="22" t="s">
        <v>83</v>
      </c>
      <c r="J26" s="25">
        <v>0.18</v>
      </c>
      <c r="K26" s="26"/>
      <c r="L26" s="27">
        <f t="shared" si="5"/>
        <v>0.18</v>
      </c>
      <c r="M26" s="28">
        <v>0.16</v>
      </c>
      <c r="N26" s="29">
        <v>3</v>
      </c>
      <c r="O26" s="30" t="s">
        <v>84</v>
      </c>
      <c r="P26" s="29">
        <v>3</v>
      </c>
      <c r="R26" s="10">
        <v>2</v>
      </c>
      <c r="T26" s="10">
        <v>2</v>
      </c>
      <c r="W26" s="10">
        <v>2</v>
      </c>
      <c r="AB26" s="31"/>
      <c r="AC26" s="10">
        <f t="shared" si="3"/>
        <v>0</v>
      </c>
      <c r="AD26" s="32">
        <f t="shared" si="7"/>
        <v>0</v>
      </c>
      <c r="AE26" s="33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6"/>
      <c r="AZ26" s="10">
        <f t="shared" si="6"/>
        <v>0</v>
      </c>
    </row>
    <row r="27" spans="1:52" x14ac:dyDescent="0.3">
      <c r="A27" s="20" t="s">
        <v>132</v>
      </c>
      <c r="B27" s="21">
        <v>1</v>
      </c>
      <c r="C27" s="20" t="s">
        <v>119</v>
      </c>
      <c r="D27" s="20" t="s">
        <v>120</v>
      </c>
      <c r="E27" s="22" t="s">
        <v>121</v>
      </c>
      <c r="F27" s="23" t="s">
        <v>133</v>
      </c>
      <c r="G27" s="24">
        <v>2025</v>
      </c>
      <c r="H27" s="24" t="s">
        <v>123</v>
      </c>
      <c r="I27" s="22" t="s">
        <v>134</v>
      </c>
      <c r="J27" s="25">
        <v>0.12</v>
      </c>
      <c r="K27" s="26"/>
      <c r="L27" s="27">
        <f t="shared" si="5"/>
        <v>0.12</v>
      </c>
      <c r="M27" s="28">
        <v>0.2</v>
      </c>
      <c r="N27" s="29">
        <v>3</v>
      </c>
      <c r="O27" s="30" t="s">
        <v>84</v>
      </c>
      <c r="P27" s="29"/>
      <c r="S27" s="10">
        <v>2</v>
      </c>
      <c r="T27" s="10">
        <v>2</v>
      </c>
      <c r="AB27" s="31"/>
      <c r="AC27" s="10">
        <f t="shared" si="3"/>
        <v>1</v>
      </c>
      <c r="AD27" s="32">
        <f t="shared" si="7"/>
        <v>8.3333333333333339</v>
      </c>
      <c r="AE27" s="33"/>
      <c r="AF27" s="34"/>
      <c r="AG27" s="34"/>
      <c r="AH27" s="34"/>
      <c r="AI27" s="34"/>
      <c r="AJ27" s="34">
        <v>1</v>
      </c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6"/>
      <c r="AZ27" s="10">
        <f t="shared" si="6"/>
        <v>1</v>
      </c>
    </row>
    <row r="28" spans="1:52" x14ac:dyDescent="0.3">
      <c r="A28" s="20" t="s">
        <v>135</v>
      </c>
      <c r="B28" s="21">
        <v>1</v>
      </c>
      <c r="C28" s="20" t="s">
        <v>119</v>
      </c>
      <c r="D28" s="20" t="s">
        <v>120</v>
      </c>
      <c r="E28" s="22" t="s">
        <v>121</v>
      </c>
      <c r="F28" s="23" t="s">
        <v>136</v>
      </c>
      <c r="G28" s="24">
        <v>2025</v>
      </c>
      <c r="H28" s="24" t="s">
        <v>123</v>
      </c>
      <c r="I28" s="22" t="s">
        <v>134</v>
      </c>
      <c r="J28" s="25">
        <v>1.38</v>
      </c>
      <c r="K28" s="26"/>
      <c r="L28" s="27">
        <f t="shared" si="5"/>
        <v>1.38</v>
      </c>
      <c r="M28" s="28">
        <v>0.6</v>
      </c>
      <c r="N28" s="29">
        <v>3</v>
      </c>
      <c r="O28" s="30" t="s">
        <v>84</v>
      </c>
      <c r="P28" s="29">
        <v>1</v>
      </c>
      <c r="S28" s="10">
        <v>1</v>
      </c>
      <c r="AB28" s="31"/>
      <c r="AC28" s="10">
        <f t="shared" si="3"/>
        <v>8</v>
      </c>
      <c r="AD28" s="32">
        <f t="shared" si="7"/>
        <v>5.7971014492753632</v>
      </c>
      <c r="AE28" s="33">
        <v>2</v>
      </c>
      <c r="AF28" s="34">
        <v>2</v>
      </c>
      <c r="AG28" s="34"/>
      <c r="AH28" s="34">
        <v>1</v>
      </c>
      <c r="AI28" s="34">
        <v>1</v>
      </c>
      <c r="AJ28" s="34">
        <v>1</v>
      </c>
      <c r="AK28" s="34">
        <v>1</v>
      </c>
      <c r="AL28" s="34"/>
      <c r="AM28" s="34"/>
      <c r="AN28" s="34"/>
      <c r="AO28" s="34"/>
      <c r="AP28" s="34">
        <v>1</v>
      </c>
      <c r="AQ28" s="34">
        <v>4</v>
      </c>
      <c r="AR28" s="34"/>
      <c r="AS28" s="34"/>
      <c r="AT28" s="34"/>
      <c r="AU28" s="34"/>
      <c r="AV28" s="34"/>
      <c r="AW28" s="34"/>
      <c r="AX28" s="34">
        <v>2</v>
      </c>
      <c r="AY28" s="36"/>
      <c r="AZ28" s="10">
        <f t="shared" si="6"/>
        <v>15</v>
      </c>
    </row>
    <row r="29" spans="1:52" x14ac:dyDescent="0.3">
      <c r="A29" s="20" t="s">
        <v>137</v>
      </c>
      <c r="B29" s="21">
        <v>1</v>
      </c>
      <c r="C29" s="20" t="s">
        <v>119</v>
      </c>
      <c r="D29" s="20" t="s">
        <v>120</v>
      </c>
      <c r="E29" s="22" t="s">
        <v>121</v>
      </c>
      <c r="F29" s="23" t="s">
        <v>138</v>
      </c>
      <c r="G29" s="24">
        <v>2025</v>
      </c>
      <c r="H29" s="24" t="s">
        <v>123</v>
      </c>
      <c r="I29" s="22" t="s">
        <v>134</v>
      </c>
      <c r="J29" s="25">
        <v>0.25</v>
      </c>
      <c r="K29" s="26"/>
      <c r="L29" s="27">
        <f t="shared" si="5"/>
        <v>0.25</v>
      </c>
      <c r="M29" s="28">
        <v>0.19</v>
      </c>
      <c r="N29" s="29">
        <v>3</v>
      </c>
      <c r="O29" s="30" t="s">
        <v>84</v>
      </c>
      <c r="P29" s="29"/>
      <c r="S29" s="10">
        <v>2</v>
      </c>
      <c r="T29" s="10">
        <v>2</v>
      </c>
      <c r="W29" s="10">
        <v>3</v>
      </c>
      <c r="AB29" s="31"/>
      <c r="AC29" s="10">
        <f t="shared" si="3"/>
        <v>3</v>
      </c>
      <c r="AD29" s="32">
        <f t="shared" si="7"/>
        <v>12</v>
      </c>
      <c r="AE29" s="33">
        <v>1</v>
      </c>
      <c r="AF29" s="34"/>
      <c r="AG29" s="34"/>
      <c r="AH29" s="34"/>
      <c r="AI29" s="34">
        <v>1</v>
      </c>
      <c r="AJ29" s="34"/>
      <c r="AK29" s="34">
        <v>1</v>
      </c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>
        <v>1</v>
      </c>
      <c r="AY29" s="36"/>
      <c r="AZ29" s="10">
        <f t="shared" si="6"/>
        <v>4</v>
      </c>
    </row>
    <row r="30" spans="1:52" x14ac:dyDescent="0.3">
      <c r="A30" s="20" t="s">
        <v>139</v>
      </c>
      <c r="B30" s="21">
        <v>1</v>
      </c>
      <c r="C30" s="20" t="s">
        <v>119</v>
      </c>
      <c r="D30" s="20" t="s">
        <v>120</v>
      </c>
      <c r="E30" s="22" t="s">
        <v>121</v>
      </c>
      <c r="F30" s="23" t="s">
        <v>140</v>
      </c>
      <c r="G30" s="24">
        <v>2025</v>
      </c>
      <c r="H30" s="24" t="s">
        <v>123</v>
      </c>
      <c r="I30" s="22" t="s">
        <v>134</v>
      </c>
      <c r="J30" s="25">
        <v>0.56000000000000005</v>
      </c>
      <c r="K30" s="26"/>
      <c r="L30" s="27">
        <f t="shared" si="5"/>
        <v>0.56000000000000005</v>
      </c>
      <c r="M30" s="28">
        <v>0.3</v>
      </c>
      <c r="N30" s="29">
        <v>3</v>
      </c>
      <c r="O30" s="30" t="s">
        <v>84</v>
      </c>
      <c r="P30" s="29"/>
      <c r="R30" s="10">
        <v>1</v>
      </c>
      <c r="S30" s="10">
        <v>2</v>
      </c>
      <c r="T30" s="10">
        <v>2</v>
      </c>
      <c r="W30" s="10">
        <v>3</v>
      </c>
      <c r="AB30" s="31"/>
      <c r="AC30" s="10">
        <f t="shared" si="3"/>
        <v>2</v>
      </c>
      <c r="AD30" s="32">
        <f t="shared" si="7"/>
        <v>3.5714285714285712</v>
      </c>
      <c r="AE30" s="33">
        <v>1</v>
      </c>
      <c r="AF30" s="34"/>
      <c r="AG30" s="34"/>
      <c r="AH30" s="34"/>
      <c r="AI30" s="34"/>
      <c r="AJ30" s="34">
        <v>1</v>
      </c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6"/>
      <c r="AZ30" s="10">
        <f t="shared" si="6"/>
        <v>2</v>
      </c>
    </row>
    <row r="31" spans="1:52" x14ac:dyDescent="0.3">
      <c r="A31" s="38" t="s">
        <v>141</v>
      </c>
      <c r="B31" s="39">
        <v>1</v>
      </c>
      <c r="C31" s="38" t="s">
        <v>119</v>
      </c>
      <c r="D31" s="38" t="s">
        <v>120</v>
      </c>
      <c r="E31" s="39" t="s">
        <v>121</v>
      </c>
      <c r="F31" s="40" t="s">
        <v>142</v>
      </c>
      <c r="G31" s="41">
        <v>2025</v>
      </c>
      <c r="H31" s="41" t="s">
        <v>123</v>
      </c>
      <c r="I31" s="39" t="s">
        <v>134</v>
      </c>
      <c r="J31" s="42">
        <v>0.05</v>
      </c>
      <c r="K31" s="43"/>
      <c r="L31" s="44">
        <f t="shared" si="5"/>
        <v>0.05</v>
      </c>
      <c r="M31" s="45">
        <v>0.09</v>
      </c>
      <c r="N31" s="46">
        <v>3</v>
      </c>
      <c r="O31" s="47" t="s">
        <v>84</v>
      </c>
      <c r="P31" s="46">
        <v>3</v>
      </c>
      <c r="Q31" s="48"/>
      <c r="R31" s="48"/>
      <c r="S31" s="48"/>
      <c r="T31" s="48"/>
      <c r="U31" s="48"/>
      <c r="V31" s="48"/>
      <c r="W31" s="48">
        <v>1</v>
      </c>
      <c r="X31" s="48"/>
      <c r="Y31" s="48"/>
      <c r="Z31" s="48"/>
      <c r="AA31" s="48"/>
      <c r="AB31" s="49">
        <v>1</v>
      </c>
      <c r="AC31" s="48">
        <f t="shared" si="3"/>
        <v>0</v>
      </c>
      <c r="AD31" s="63">
        <f t="shared" si="7"/>
        <v>0</v>
      </c>
      <c r="AE31" s="51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3"/>
      <c r="AZ31" s="48">
        <f t="shared" si="6"/>
        <v>0</v>
      </c>
    </row>
    <row r="32" spans="1:52" x14ac:dyDescent="0.3">
      <c r="A32" s="20" t="s">
        <v>117</v>
      </c>
      <c r="B32" s="21">
        <f>SUM(B22:B31)</f>
        <v>10</v>
      </c>
      <c r="C32" s="20"/>
      <c r="D32" s="20"/>
      <c r="E32" s="22"/>
      <c r="F32" s="55"/>
      <c r="I32" s="22"/>
      <c r="J32" s="25">
        <f>SUM(J22:J31)</f>
        <v>5.22</v>
      </c>
      <c r="K32" s="26"/>
      <c r="L32" s="27">
        <f t="shared" si="5"/>
        <v>5.22</v>
      </c>
      <c r="M32" s="28">
        <f>SUM(M22:M31)</f>
        <v>3.4499999999999997</v>
      </c>
      <c r="N32" s="29"/>
      <c r="O32" s="30"/>
      <c r="P32" s="29"/>
      <c r="AB32" s="31"/>
      <c r="AC32" s="10">
        <f>SUM(AC22:AC31)</f>
        <v>26</v>
      </c>
      <c r="AD32" s="32">
        <f>AC32/J32</f>
        <v>4.9808429118773949</v>
      </c>
      <c r="AE32" s="33">
        <f>SUM(AE22:AE31)</f>
        <v>5</v>
      </c>
      <c r="AF32" s="34">
        <f t="shared" ref="AF32:AY32" si="8">SUM(AF22:AF31)</f>
        <v>2</v>
      </c>
      <c r="AG32" s="34">
        <f t="shared" si="8"/>
        <v>0</v>
      </c>
      <c r="AH32" s="34">
        <f t="shared" si="8"/>
        <v>2</v>
      </c>
      <c r="AI32" s="34">
        <f t="shared" si="8"/>
        <v>2</v>
      </c>
      <c r="AJ32" s="34">
        <f t="shared" si="8"/>
        <v>4</v>
      </c>
      <c r="AK32" s="34">
        <f t="shared" si="8"/>
        <v>9</v>
      </c>
      <c r="AL32" s="34">
        <f t="shared" si="8"/>
        <v>1</v>
      </c>
      <c r="AM32" s="34">
        <f t="shared" si="8"/>
        <v>1</v>
      </c>
      <c r="AN32" s="34">
        <f t="shared" si="8"/>
        <v>0</v>
      </c>
      <c r="AO32" s="34">
        <f t="shared" si="8"/>
        <v>2</v>
      </c>
      <c r="AP32" s="34">
        <f t="shared" si="8"/>
        <v>4</v>
      </c>
      <c r="AQ32" s="34">
        <f t="shared" si="8"/>
        <v>6</v>
      </c>
      <c r="AR32" s="34">
        <f t="shared" si="8"/>
        <v>0</v>
      </c>
      <c r="AS32" s="34">
        <f t="shared" si="8"/>
        <v>0</v>
      </c>
      <c r="AT32" s="34">
        <f t="shared" si="8"/>
        <v>0</v>
      </c>
      <c r="AU32" s="34">
        <f t="shared" si="8"/>
        <v>0</v>
      </c>
      <c r="AV32" s="34">
        <f t="shared" si="8"/>
        <v>0</v>
      </c>
      <c r="AW32" s="34">
        <f t="shared" si="8"/>
        <v>0</v>
      </c>
      <c r="AX32" s="34">
        <f t="shared" si="8"/>
        <v>6</v>
      </c>
      <c r="AY32" s="36">
        <f t="shared" si="8"/>
        <v>0</v>
      </c>
      <c r="AZ32" s="10">
        <f t="shared" si="6"/>
        <v>44</v>
      </c>
    </row>
    <row r="33" spans="1:52" s="59" customFormat="1" x14ac:dyDescent="0.3">
      <c r="A33" s="56"/>
      <c r="B33" s="22"/>
      <c r="C33" s="56"/>
      <c r="D33" s="56"/>
      <c r="E33" s="22"/>
      <c r="F33" s="55"/>
      <c r="G33" s="57"/>
      <c r="H33" s="57"/>
      <c r="I33" s="22"/>
      <c r="J33" s="58"/>
      <c r="K33" s="58"/>
      <c r="L33" s="58"/>
      <c r="M33" s="28"/>
      <c r="O33" s="30"/>
      <c r="AD33" s="60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2"/>
    </row>
    <row r="34" spans="1:52" x14ac:dyDescent="0.3">
      <c r="A34" s="20" t="s">
        <v>143</v>
      </c>
      <c r="B34" s="21">
        <v>1</v>
      </c>
      <c r="C34" s="20" t="s">
        <v>144</v>
      </c>
      <c r="D34" s="20" t="s">
        <v>145</v>
      </c>
      <c r="E34" s="22" t="s">
        <v>146</v>
      </c>
      <c r="F34" s="23" t="s">
        <v>147</v>
      </c>
      <c r="G34" s="24">
        <v>2025</v>
      </c>
      <c r="H34" s="24" t="s">
        <v>148</v>
      </c>
      <c r="I34" s="22" t="s">
        <v>134</v>
      </c>
      <c r="J34" s="25">
        <v>0.1</v>
      </c>
      <c r="K34" s="26"/>
      <c r="L34" s="27">
        <f t="shared" ref="L34:L46" si="9">J34+K34</f>
        <v>0.1</v>
      </c>
      <c r="M34" s="28">
        <v>0.16</v>
      </c>
      <c r="N34" s="29">
        <v>3</v>
      </c>
      <c r="O34" s="30" t="s">
        <v>84</v>
      </c>
      <c r="P34" s="29">
        <v>3</v>
      </c>
      <c r="S34" s="10">
        <v>1</v>
      </c>
      <c r="W34" s="10">
        <v>1</v>
      </c>
      <c r="AB34" s="31"/>
      <c r="AC34" s="10">
        <f>SUM(AE34:AE34,AF34:AL34,AM34:AN34)</f>
        <v>0</v>
      </c>
      <c r="AD34" s="32">
        <f>AC34/J34</f>
        <v>0</v>
      </c>
      <c r="AE34" s="33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6"/>
      <c r="AZ34" s="10">
        <f t="shared" ref="AZ34:AZ47" si="10">SUM(AE34:AY34)</f>
        <v>0</v>
      </c>
    </row>
    <row r="35" spans="1:52" x14ac:dyDescent="0.3">
      <c r="A35" s="20" t="s">
        <v>149</v>
      </c>
      <c r="B35" s="21">
        <v>1</v>
      </c>
      <c r="C35" s="20" t="s">
        <v>144</v>
      </c>
      <c r="D35" s="20" t="s">
        <v>145</v>
      </c>
      <c r="E35" s="22" t="s">
        <v>146</v>
      </c>
      <c r="F35" s="23" t="s">
        <v>150</v>
      </c>
      <c r="G35" s="24">
        <v>2025</v>
      </c>
      <c r="H35" s="24" t="s">
        <v>148</v>
      </c>
      <c r="I35" s="22" t="s">
        <v>134</v>
      </c>
      <c r="J35" s="25">
        <v>0.21</v>
      </c>
      <c r="K35" s="26"/>
      <c r="L35" s="27">
        <f t="shared" si="9"/>
        <v>0.21</v>
      </c>
      <c r="M35" s="28">
        <v>0.21</v>
      </c>
      <c r="N35" s="29">
        <v>3</v>
      </c>
      <c r="O35" s="30" t="s">
        <v>84</v>
      </c>
      <c r="P35" s="29">
        <v>1</v>
      </c>
      <c r="S35" s="10">
        <v>2</v>
      </c>
      <c r="AB35" s="31"/>
      <c r="AC35" s="10">
        <f t="shared" si="3"/>
        <v>2</v>
      </c>
      <c r="AD35" s="32">
        <f t="shared" ref="AD35:AD56" si="11">AC35/J35</f>
        <v>9.5238095238095237</v>
      </c>
      <c r="AE35" s="33">
        <v>1</v>
      </c>
      <c r="AF35" s="34"/>
      <c r="AG35" s="34">
        <v>1</v>
      </c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>
        <v>1</v>
      </c>
      <c r="AY35" s="36"/>
      <c r="AZ35" s="10">
        <f t="shared" si="10"/>
        <v>3</v>
      </c>
    </row>
    <row r="36" spans="1:52" x14ac:dyDescent="0.3">
      <c r="A36" s="20" t="s">
        <v>151</v>
      </c>
      <c r="B36" s="21">
        <v>1</v>
      </c>
      <c r="C36" s="20" t="s">
        <v>144</v>
      </c>
      <c r="D36" s="20" t="s">
        <v>145</v>
      </c>
      <c r="E36" s="22" t="s">
        <v>146</v>
      </c>
      <c r="F36" s="23" t="s">
        <v>152</v>
      </c>
      <c r="G36" s="24">
        <v>2025</v>
      </c>
      <c r="H36" s="24" t="s">
        <v>148</v>
      </c>
      <c r="I36" s="22" t="s">
        <v>134</v>
      </c>
      <c r="J36" s="25">
        <v>7.0000000000000007E-2</v>
      </c>
      <c r="K36" s="26"/>
      <c r="L36" s="27">
        <f t="shared" si="9"/>
        <v>7.0000000000000007E-2</v>
      </c>
      <c r="M36" s="28">
        <v>0.1</v>
      </c>
      <c r="N36" s="29">
        <v>3</v>
      </c>
      <c r="O36" s="30" t="s">
        <v>84</v>
      </c>
      <c r="P36" s="29"/>
      <c r="S36" s="10">
        <v>2</v>
      </c>
      <c r="W36" s="10">
        <v>1</v>
      </c>
      <c r="AB36" s="31"/>
      <c r="AC36" s="10">
        <f t="shared" si="3"/>
        <v>0</v>
      </c>
      <c r="AD36" s="32">
        <f t="shared" si="11"/>
        <v>0</v>
      </c>
      <c r="AE36" s="33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6"/>
      <c r="AZ36" s="10">
        <f t="shared" si="10"/>
        <v>0</v>
      </c>
    </row>
    <row r="37" spans="1:52" x14ac:dyDescent="0.3">
      <c r="A37" s="20" t="s">
        <v>153</v>
      </c>
      <c r="B37" s="21">
        <v>1</v>
      </c>
      <c r="C37" s="20" t="s">
        <v>144</v>
      </c>
      <c r="D37" s="20" t="s">
        <v>145</v>
      </c>
      <c r="E37" s="22" t="s">
        <v>146</v>
      </c>
      <c r="F37" s="23" t="s">
        <v>154</v>
      </c>
      <c r="G37" s="24">
        <v>2025</v>
      </c>
      <c r="H37" s="24" t="s">
        <v>148</v>
      </c>
      <c r="I37" s="22" t="s">
        <v>134</v>
      </c>
      <c r="J37" s="25">
        <v>0.11</v>
      </c>
      <c r="K37" s="26"/>
      <c r="L37" s="27">
        <f t="shared" si="9"/>
        <v>0.11</v>
      </c>
      <c r="M37" s="28">
        <v>0.13</v>
      </c>
      <c r="N37" s="29">
        <v>3</v>
      </c>
      <c r="O37" s="30" t="s">
        <v>84</v>
      </c>
      <c r="P37" s="29">
        <v>2</v>
      </c>
      <c r="T37" s="10">
        <v>1</v>
      </c>
      <c r="W37" s="10">
        <v>1</v>
      </c>
      <c r="AB37" s="31"/>
      <c r="AC37" s="10">
        <f t="shared" si="3"/>
        <v>1</v>
      </c>
      <c r="AD37" s="32">
        <f t="shared" si="11"/>
        <v>9.0909090909090917</v>
      </c>
      <c r="AE37" s="33"/>
      <c r="AF37" s="34"/>
      <c r="AG37" s="34"/>
      <c r="AH37" s="34"/>
      <c r="AI37" s="34"/>
      <c r="AJ37" s="34">
        <v>1</v>
      </c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6"/>
      <c r="AZ37" s="10">
        <f t="shared" si="10"/>
        <v>1</v>
      </c>
    </row>
    <row r="38" spans="1:52" x14ac:dyDescent="0.3">
      <c r="A38" s="20" t="s">
        <v>155</v>
      </c>
      <c r="B38" s="21">
        <v>1</v>
      </c>
      <c r="C38" s="20" t="s">
        <v>144</v>
      </c>
      <c r="D38" s="20" t="s">
        <v>145</v>
      </c>
      <c r="E38" s="22" t="s">
        <v>146</v>
      </c>
      <c r="F38" s="23" t="s">
        <v>156</v>
      </c>
      <c r="G38" s="24">
        <v>2025</v>
      </c>
      <c r="H38" s="24" t="s">
        <v>148</v>
      </c>
      <c r="I38" s="22" t="s">
        <v>134</v>
      </c>
      <c r="J38" s="25">
        <v>0.13</v>
      </c>
      <c r="K38" s="26"/>
      <c r="L38" s="27">
        <f t="shared" si="9"/>
        <v>0.13</v>
      </c>
      <c r="M38" s="28">
        <v>0.28000000000000003</v>
      </c>
      <c r="N38" s="29">
        <v>3</v>
      </c>
      <c r="O38" s="30" t="s">
        <v>84</v>
      </c>
      <c r="P38" s="29"/>
      <c r="R38" s="10">
        <v>1</v>
      </c>
      <c r="S38" s="10">
        <v>2</v>
      </c>
      <c r="AB38" s="31"/>
      <c r="AC38" s="10">
        <f t="shared" si="3"/>
        <v>0</v>
      </c>
      <c r="AD38" s="32">
        <f t="shared" si="11"/>
        <v>0</v>
      </c>
      <c r="AE38" s="33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>
        <v>1</v>
      </c>
      <c r="AY38" s="36"/>
      <c r="AZ38" s="10">
        <f t="shared" si="10"/>
        <v>1</v>
      </c>
    </row>
    <row r="39" spans="1:52" x14ac:dyDescent="0.3">
      <c r="A39" s="20" t="s">
        <v>157</v>
      </c>
      <c r="B39" s="21">
        <v>1</v>
      </c>
      <c r="C39" s="20" t="s">
        <v>144</v>
      </c>
      <c r="D39" s="20" t="s">
        <v>145</v>
      </c>
      <c r="E39" s="22" t="s">
        <v>146</v>
      </c>
      <c r="F39" s="23" t="s">
        <v>158</v>
      </c>
      <c r="G39" s="24">
        <v>2025</v>
      </c>
      <c r="H39" s="24" t="s">
        <v>148</v>
      </c>
      <c r="I39" s="22" t="s">
        <v>134</v>
      </c>
      <c r="J39" s="25">
        <v>0.06</v>
      </c>
      <c r="K39" s="26"/>
      <c r="L39" s="27">
        <f t="shared" si="9"/>
        <v>0.06</v>
      </c>
      <c r="M39" s="28">
        <v>0.13</v>
      </c>
      <c r="N39" s="29">
        <v>3</v>
      </c>
      <c r="O39" s="30" t="s">
        <v>84</v>
      </c>
      <c r="P39" s="29"/>
      <c r="S39" s="10">
        <v>2</v>
      </c>
      <c r="AB39" s="31"/>
      <c r="AC39" s="10">
        <f t="shared" si="3"/>
        <v>1</v>
      </c>
      <c r="AD39" s="32">
        <f t="shared" si="11"/>
        <v>16.666666666666668</v>
      </c>
      <c r="AE39" s="33"/>
      <c r="AF39" s="34"/>
      <c r="AG39" s="34"/>
      <c r="AH39" s="34"/>
      <c r="AI39" s="34"/>
      <c r="AJ39" s="34">
        <v>1</v>
      </c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6"/>
      <c r="AZ39" s="10">
        <f t="shared" si="10"/>
        <v>1</v>
      </c>
    </row>
    <row r="40" spans="1:52" x14ac:dyDescent="0.3">
      <c r="A40" s="20" t="s">
        <v>159</v>
      </c>
      <c r="B40" s="21">
        <v>1</v>
      </c>
      <c r="C40" s="20" t="s">
        <v>144</v>
      </c>
      <c r="D40" s="20" t="s">
        <v>145</v>
      </c>
      <c r="E40" s="22" t="s">
        <v>146</v>
      </c>
      <c r="F40" s="23" t="s">
        <v>160</v>
      </c>
      <c r="G40" s="24">
        <v>2025</v>
      </c>
      <c r="H40" s="24" t="s">
        <v>148</v>
      </c>
      <c r="I40" s="22" t="s">
        <v>134</v>
      </c>
      <c r="J40" s="25">
        <v>0.6</v>
      </c>
      <c r="K40" s="26"/>
      <c r="L40" s="27">
        <f t="shared" si="9"/>
        <v>0.6</v>
      </c>
      <c r="M40" s="28">
        <v>0.38</v>
      </c>
      <c r="N40" s="29">
        <v>3</v>
      </c>
      <c r="O40" s="30" t="s">
        <v>84</v>
      </c>
      <c r="P40" s="29">
        <v>1</v>
      </c>
      <c r="AB40" s="31"/>
      <c r="AC40" s="10">
        <f t="shared" si="3"/>
        <v>0</v>
      </c>
      <c r="AD40" s="32">
        <f t="shared" si="11"/>
        <v>0</v>
      </c>
      <c r="AE40" s="33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6"/>
      <c r="AZ40" s="10">
        <f t="shared" si="10"/>
        <v>0</v>
      </c>
    </row>
    <row r="41" spans="1:52" x14ac:dyDescent="0.3">
      <c r="A41" s="20" t="s">
        <v>161</v>
      </c>
      <c r="B41" s="21">
        <v>1</v>
      </c>
      <c r="C41" s="20" t="s">
        <v>144</v>
      </c>
      <c r="D41" s="20" t="s">
        <v>145</v>
      </c>
      <c r="E41" s="22" t="s">
        <v>146</v>
      </c>
      <c r="F41" s="23" t="s">
        <v>162</v>
      </c>
      <c r="G41" s="24">
        <v>2025</v>
      </c>
      <c r="H41" s="24" t="s">
        <v>148</v>
      </c>
      <c r="I41" s="22" t="s">
        <v>134</v>
      </c>
      <c r="J41" s="25">
        <v>0.12</v>
      </c>
      <c r="K41" s="26"/>
      <c r="L41" s="27">
        <f t="shared" si="9"/>
        <v>0.12</v>
      </c>
      <c r="M41" s="28">
        <v>0.13</v>
      </c>
      <c r="N41" s="29">
        <v>3</v>
      </c>
      <c r="O41" s="30" t="s">
        <v>84</v>
      </c>
      <c r="P41" s="29"/>
      <c r="S41" s="10">
        <v>1</v>
      </c>
      <c r="T41" s="10">
        <v>2</v>
      </c>
      <c r="AB41" s="31"/>
      <c r="AC41" s="10">
        <f t="shared" si="3"/>
        <v>1</v>
      </c>
      <c r="AD41" s="32">
        <f t="shared" si="11"/>
        <v>8.3333333333333339</v>
      </c>
      <c r="AE41" s="33"/>
      <c r="AF41" s="34"/>
      <c r="AG41" s="34"/>
      <c r="AH41" s="34"/>
      <c r="AI41" s="34"/>
      <c r="AJ41" s="34">
        <v>1</v>
      </c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6"/>
      <c r="AZ41" s="10">
        <f t="shared" si="10"/>
        <v>1</v>
      </c>
    </row>
    <row r="42" spans="1:52" x14ac:dyDescent="0.3">
      <c r="A42" s="20" t="s">
        <v>163</v>
      </c>
      <c r="B42" s="21">
        <v>1</v>
      </c>
      <c r="C42" s="20" t="s">
        <v>144</v>
      </c>
      <c r="D42" s="20" t="s">
        <v>145</v>
      </c>
      <c r="E42" s="22" t="s">
        <v>146</v>
      </c>
      <c r="F42" s="23" t="s">
        <v>164</v>
      </c>
      <c r="G42" s="24">
        <v>2025</v>
      </c>
      <c r="H42" s="24" t="s">
        <v>148</v>
      </c>
      <c r="I42" s="22" t="s">
        <v>134</v>
      </c>
      <c r="J42" s="25">
        <v>0.08</v>
      </c>
      <c r="K42" s="26"/>
      <c r="L42" s="27">
        <f t="shared" si="9"/>
        <v>0.08</v>
      </c>
      <c r="M42" s="28">
        <v>0.12</v>
      </c>
      <c r="N42" s="29">
        <v>3</v>
      </c>
      <c r="O42" s="30" t="s">
        <v>84</v>
      </c>
      <c r="P42" s="29"/>
      <c r="S42" s="10">
        <v>2</v>
      </c>
      <c r="T42" s="10">
        <v>2</v>
      </c>
      <c r="W42" s="10">
        <v>1</v>
      </c>
      <c r="AB42" s="31"/>
      <c r="AC42" s="10">
        <f t="shared" si="3"/>
        <v>0</v>
      </c>
      <c r="AD42" s="32">
        <f t="shared" si="11"/>
        <v>0</v>
      </c>
      <c r="AE42" s="33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>
        <v>1</v>
      </c>
      <c r="AY42" s="36"/>
      <c r="AZ42" s="10">
        <f t="shared" si="10"/>
        <v>1</v>
      </c>
    </row>
    <row r="43" spans="1:52" x14ac:dyDescent="0.3">
      <c r="A43" s="20" t="s">
        <v>165</v>
      </c>
      <c r="B43" s="21">
        <v>1</v>
      </c>
      <c r="C43" s="20" t="s">
        <v>144</v>
      </c>
      <c r="D43" s="20" t="s">
        <v>145</v>
      </c>
      <c r="E43" s="22" t="s">
        <v>146</v>
      </c>
      <c r="F43" s="23" t="s">
        <v>166</v>
      </c>
      <c r="G43" s="24">
        <v>2025</v>
      </c>
      <c r="H43" s="24" t="s">
        <v>148</v>
      </c>
      <c r="I43" s="22" t="s">
        <v>134</v>
      </c>
      <c r="J43" s="25">
        <v>0.11</v>
      </c>
      <c r="K43" s="26"/>
      <c r="L43" s="27">
        <f t="shared" si="9"/>
        <v>0.11</v>
      </c>
      <c r="M43" s="28">
        <v>0.12</v>
      </c>
      <c r="N43" s="29">
        <v>3</v>
      </c>
      <c r="O43" s="30" t="s">
        <v>84</v>
      </c>
      <c r="P43" s="29"/>
      <c r="S43" s="10">
        <v>2</v>
      </c>
      <c r="AB43" s="31"/>
      <c r="AC43" s="10">
        <f t="shared" si="3"/>
        <v>1</v>
      </c>
      <c r="AD43" s="32">
        <f t="shared" si="11"/>
        <v>9.0909090909090917</v>
      </c>
      <c r="AE43" s="33"/>
      <c r="AF43" s="34"/>
      <c r="AG43" s="34"/>
      <c r="AH43" s="34"/>
      <c r="AI43" s="34"/>
      <c r="AJ43" s="34">
        <v>1</v>
      </c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6"/>
      <c r="AZ43" s="10">
        <f t="shared" si="10"/>
        <v>1</v>
      </c>
    </row>
    <row r="44" spans="1:52" x14ac:dyDescent="0.3">
      <c r="A44" s="20" t="s">
        <v>167</v>
      </c>
      <c r="B44" s="21">
        <v>1</v>
      </c>
      <c r="C44" s="20" t="s">
        <v>144</v>
      </c>
      <c r="D44" s="20" t="s">
        <v>145</v>
      </c>
      <c r="E44" s="22" t="s">
        <v>146</v>
      </c>
      <c r="F44" s="23" t="s">
        <v>168</v>
      </c>
      <c r="G44" s="24">
        <v>2025</v>
      </c>
      <c r="H44" s="24" t="s">
        <v>148</v>
      </c>
      <c r="I44" s="22" t="s">
        <v>134</v>
      </c>
      <c r="J44" s="25">
        <v>0.28000000000000003</v>
      </c>
      <c r="K44" s="26"/>
      <c r="L44" s="27">
        <f t="shared" si="9"/>
        <v>0.28000000000000003</v>
      </c>
      <c r="M44" s="28">
        <v>0.28000000000000003</v>
      </c>
      <c r="N44" s="29">
        <v>3</v>
      </c>
      <c r="O44" s="30" t="s">
        <v>84</v>
      </c>
      <c r="P44" s="29">
        <v>3</v>
      </c>
      <c r="S44" s="10">
        <v>1</v>
      </c>
      <c r="T44" s="10">
        <v>1</v>
      </c>
      <c r="AB44" s="31"/>
      <c r="AC44" s="10">
        <f t="shared" si="3"/>
        <v>0</v>
      </c>
      <c r="AD44" s="32">
        <f t="shared" si="11"/>
        <v>0</v>
      </c>
      <c r="AE44" s="33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>
        <v>1</v>
      </c>
      <c r="AY44" s="36"/>
      <c r="AZ44" s="10">
        <f t="shared" si="10"/>
        <v>1</v>
      </c>
    </row>
    <row r="45" spans="1:52" x14ac:dyDescent="0.3">
      <c r="A45" s="20" t="s">
        <v>169</v>
      </c>
      <c r="B45" s="21">
        <v>1</v>
      </c>
      <c r="C45" s="20" t="s">
        <v>144</v>
      </c>
      <c r="D45" s="20" t="s">
        <v>145</v>
      </c>
      <c r="E45" s="22" t="s">
        <v>146</v>
      </c>
      <c r="F45" s="23" t="s">
        <v>170</v>
      </c>
      <c r="G45" s="24">
        <v>2025</v>
      </c>
      <c r="H45" s="24" t="s">
        <v>148</v>
      </c>
      <c r="I45" s="22" t="s">
        <v>134</v>
      </c>
      <c r="J45" s="25">
        <v>0.16</v>
      </c>
      <c r="K45" s="26"/>
      <c r="L45" s="27">
        <f t="shared" si="9"/>
        <v>0.16</v>
      </c>
      <c r="M45" s="28">
        <v>0.18</v>
      </c>
      <c r="N45" s="29">
        <v>3</v>
      </c>
      <c r="O45" s="30" t="s">
        <v>84</v>
      </c>
      <c r="P45" s="29">
        <v>3</v>
      </c>
      <c r="S45" s="10">
        <v>1</v>
      </c>
      <c r="AB45" s="31"/>
      <c r="AC45" s="10">
        <f t="shared" si="3"/>
        <v>2</v>
      </c>
      <c r="AD45" s="32">
        <f t="shared" si="11"/>
        <v>12.5</v>
      </c>
      <c r="AE45" s="33"/>
      <c r="AF45" s="34">
        <v>1</v>
      </c>
      <c r="AG45" s="34"/>
      <c r="AH45" s="34"/>
      <c r="AI45" s="34"/>
      <c r="AJ45" s="34">
        <v>1</v>
      </c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6"/>
      <c r="AZ45" s="10">
        <f t="shared" si="10"/>
        <v>2</v>
      </c>
    </row>
    <row r="46" spans="1:52" x14ac:dyDescent="0.3">
      <c r="A46" s="38" t="s">
        <v>171</v>
      </c>
      <c r="B46" s="39">
        <v>1</v>
      </c>
      <c r="C46" s="38" t="s">
        <v>144</v>
      </c>
      <c r="D46" s="38" t="s">
        <v>145</v>
      </c>
      <c r="E46" s="39" t="s">
        <v>146</v>
      </c>
      <c r="F46" s="40" t="s">
        <v>172</v>
      </c>
      <c r="G46" s="41">
        <v>2025</v>
      </c>
      <c r="H46" s="41" t="s">
        <v>148</v>
      </c>
      <c r="I46" s="39" t="s">
        <v>134</v>
      </c>
      <c r="J46" s="42">
        <v>0.02</v>
      </c>
      <c r="K46" s="43"/>
      <c r="L46" s="44">
        <f t="shared" si="9"/>
        <v>0.02</v>
      </c>
      <c r="M46" s="45">
        <v>7.0000000000000007E-2</v>
      </c>
      <c r="N46" s="46">
        <v>3</v>
      </c>
      <c r="O46" s="47" t="s">
        <v>84</v>
      </c>
      <c r="P46" s="46"/>
      <c r="Q46" s="48"/>
      <c r="R46" s="48"/>
      <c r="S46" s="48">
        <v>2</v>
      </c>
      <c r="T46" s="48"/>
      <c r="U46" s="48"/>
      <c r="V46" s="48"/>
      <c r="W46" s="48"/>
      <c r="X46" s="48"/>
      <c r="Y46" s="48"/>
      <c r="Z46" s="48"/>
      <c r="AA46" s="48"/>
      <c r="AB46" s="49"/>
      <c r="AC46" s="48">
        <f t="shared" si="3"/>
        <v>0</v>
      </c>
      <c r="AD46" s="50">
        <f t="shared" si="11"/>
        <v>0</v>
      </c>
      <c r="AE46" s="51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3"/>
      <c r="AZ46" s="48">
        <f t="shared" si="10"/>
        <v>0</v>
      </c>
    </row>
    <row r="47" spans="1:52" x14ac:dyDescent="0.3">
      <c r="A47" s="20" t="s">
        <v>117</v>
      </c>
      <c r="B47" s="21">
        <f>SUM(B34:B46)</f>
        <v>13</v>
      </c>
      <c r="C47" s="20"/>
      <c r="D47" s="20"/>
      <c r="E47" s="22"/>
      <c r="F47" s="55"/>
      <c r="I47" s="22"/>
      <c r="J47" s="25">
        <f>SUM(J34:J46)</f>
        <v>2.0500000000000003</v>
      </c>
      <c r="K47" s="26"/>
      <c r="L47" s="27">
        <f>SUM(L34:L46)</f>
        <v>2.0500000000000003</v>
      </c>
      <c r="M47" s="28">
        <f>SUM(M34:M46)</f>
        <v>2.29</v>
      </c>
      <c r="N47" s="29"/>
      <c r="O47" s="30"/>
      <c r="P47" s="29"/>
      <c r="AB47" s="31"/>
      <c r="AC47" s="10">
        <f>SUM(AC34:AC46)</f>
        <v>8</v>
      </c>
      <c r="AD47" s="32">
        <f t="shared" si="11"/>
        <v>3.9024390243902434</v>
      </c>
      <c r="AE47" s="33">
        <f>SUM(AE34:AE46)</f>
        <v>1</v>
      </c>
      <c r="AF47" s="34">
        <f t="shared" ref="AF47:AY47" si="12">SUM(AF34:AF46)</f>
        <v>1</v>
      </c>
      <c r="AG47" s="34">
        <f t="shared" si="12"/>
        <v>1</v>
      </c>
      <c r="AH47" s="34">
        <f t="shared" si="12"/>
        <v>0</v>
      </c>
      <c r="AI47" s="34">
        <f t="shared" si="12"/>
        <v>0</v>
      </c>
      <c r="AJ47" s="34">
        <f t="shared" si="12"/>
        <v>5</v>
      </c>
      <c r="AK47" s="34">
        <f t="shared" si="12"/>
        <v>0</v>
      </c>
      <c r="AL47" s="34">
        <f t="shared" si="12"/>
        <v>0</v>
      </c>
      <c r="AM47" s="34">
        <f t="shared" si="12"/>
        <v>0</v>
      </c>
      <c r="AN47" s="34">
        <f t="shared" si="12"/>
        <v>0</v>
      </c>
      <c r="AO47" s="34">
        <f t="shared" si="12"/>
        <v>0</v>
      </c>
      <c r="AP47" s="34">
        <f t="shared" si="12"/>
        <v>0</v>
      </c>
      <c r="AQ47" s="34">
        <f t="shared" si="12"/>
        <v>0</v>
      </c>
      <c r="AR47" s="34">
        <f t="shared" si="12"/>
        <v>0</v>
      </c>
      <c r="AS47" s="34">
        <f t="shared" si="12"/>
        <v>0</v>
      </c>
      <c r="AT47" s="34">
        <f t="shared" si="12"/>
        <v>0</v>
      </c>
      <c r="AU47" s="34">
        <f t="shared" si="12"/>
        <v>0</v>
      </c>
      <c r="AV47" s="34">
        <f t="shared" si="12"/>
        <v>0</v>
      </c>
      <c r="AW47" s="34">
        <f t="shared" si="12"/>
        <v>0</v>
      </c>
      <c r="AX47" s="34">
        <f t="shared" si="12"/>
        <v>4</v>
      </c>
      <c r="AY47" s="36">
        <f t="shared" si="12"/>
        <v>0</v>
      </c>
      <c r="AZ47" s="10">
        <f t="shared" si="10"/>
        <v>12</v>
      </c>
    </row>
    <row r="48" spans="1:52" s="59" customFormat="1" x14ac:dyDescent="0.3">
      <c r="A48" s="56"/>
      <c r="B48" s="22"/>
      <c r="C48" s="56"/>
      <c r="D48" s="56"/>
      <c r="E48" s="22"/>
      <c r="F48" s="55"/>
      <c r="G48" s="57"/>
      <c r="H48" s="57"/>
      <c r="I48" s="22"/>
      <c r="J48" s="58"/>
      <c r="K48" s="58"/>
      <c r="L48" s="58"/>
      <c r="M48" s="28"/>
      <c r="O48" s="30"/>
      <c r="AD48" s="60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2"/>
    </row>
    <row r="49" spans="1:52" x14ac:dyDescent="0.3">
      <c r="A49" s="20" t="s">
        <v>173</v>
      </c>
      <c r="B49" s="21">
        <v>1</v>
      </c>
      <c r="C49" s="20" t="s">
        <v>174</v>
      </c>
      <c r="D49" s="20" t="s">
        <v>145</v>
      </c>
      <c r="E49" s="22" t="s">
        <v>175</v>
      </c>
      <c r="F49" s="23" t="s">
        <v>176</v>
      </c>
      <c r="G49" s="24">
        <v>2025</v>
      </c>
      <c r="H49" s="64" t="s">
        <v>177</v>
      </c>
      <c r="I49" s="22" t="s">
        <v>83</v>
      </c>
      <c r="J49" s="25">
        <v>0.38</v>
      </c>
      <c r="K49" s="26"/>
      <c r="L49" s="27">
        <f t="shared" ref="L49:L56" si="13">J49+K49</f>
        <v>0.38</v>
      </c>
      <c r="M49" s="28">
        <v>0.27</v>
      </c>
      <c r="N49" s="29">
        <v>3</v>
      </c>
      <c r="O49" s="30" t="s">
        <v>84</v>
      </c>
      <c r="P49" s="29">
        <v>1</v>
      </c>
      <c r="AB49" s="31"/>
      <c r="AC49" s="10">
        <f t="shared" si="3"/>
        <v>0</v>
      </c>
      <c r="AD49" s="32">
        <f t="shared" si="11"/>
        <v>0</v>
      </c>
      <c r="AE49" s="33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6"/>
      <c r="AZ49" s="10">
        <f t="shared" ref="AZ49:AZ56" si="14">SUM(AE49:AY49)</f>
        <v>0</v>
      </c>
    </row>
    <row r="50" spans="1:52" x14ac:dyDescent="0.3">
      <c r="A50" s="20" t="s">
        <v>178</v>
      </c>
      <c r="B50" s="21">
        <v>1</v>
      </c>
      <c r="C50" s="20" t="s">
        <v>174</v>
      </c>
      <c r="D50" s="20" t="s">
        <v>145</v>
      </c>
      <c r="E50" s="22" t="s">
        <v>175</v>
      </c>
      <c r="F50" s="23" t="s">
        <v>179</v>
      </c>
      <c r="G50" s="24">
        <v>2025</v>
      </c>
      <c r="H50" s="64" t="s">
        <v>177</v>
      </c>
      <c r="I50" s="22" t="s">
        <v>83</v>
      </c>
      <c r="J50" s="25">
        <v>0.94</v>
      </c>
      <c r="K50" s="26"/>
      <c r="L50" s="27">
        <f t="shared" si="13"/>
        <v>0.94</v>
      </c>
      <c r="M50" s="28">
        <v>0.44</v>
      </c>
      <c r="N50" s="29">
        <v>3</v>
      </c>
      <c r="O50" s="30" t="s">
        <v>84</v>
      </c>
      <c r="P50" s="29">
        <v>1</v>
      </c>
      <c r="S50" s="10">
        <v>1</v>
      </c>
      <c r="AB50" s="31"/>
      <c r="AC50" s="10">
        <f t="shared" si="3"/>
        <v>1</v>
      </c>
      <c r="AD50" s="32">
        <f t="shared" si="11"/>
        <v>1.0638297872340425</v>
      </c>
      <c r="AE50" s="33"/>
      <c r="AF50" s="34">
        <v>1</v>
      </c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>
        <v>1</v>
      </c>
      <c r="AY50" s="36"/>
      <c r="AZ50" s="10">
        <f t="shared" si="14"/>
        <v>2</v>
      </c>
    </row>
    <row r="51" spans="1:52" x14ac:dyDescent="0.3">
      <c r="A51" s="20" t="s">
        <v>165</v>
      </c>
      <c r="B51" s="21">
        <v>1</v>
      </c>
      <c r="C51" s="20" t="s">
        <v>174</v>
      </c>
      <c r="D51" s="20" t="s">
        <v>145</v>
      </c>
      <c r="E51" s="22" t="s">
        <v>175</v>
      </c>
      <c r="F51" s="23" t="s">
        <v>180</v>
      </c>
      <c r="G51" s="24">
        <v>2025</v>
      </c>
      <c r="H51" s="64" t="s">
        <v>177</v>
      </c>
      <c r="I51" s="22" t="s">
        <v>181</v>
      </c>
      <c r="J51" s="25">
        <v>0.25</v>
      </c>
      <c r="K51" s="26"/>
      <c r="L51" s="27">
        <f t="shared" si="13"/>
        <v>0.25</v>
      </c>
      <c r="M51" s="28">
        <v>0.2</v>
      </c>
      <c r="N51" s="29">
        <v>3</v>
      </c>
      <c r="O51" s="30" t="s">
        <v>84</v>
      </c>
      <c r="P51" s="29">
        <v>1</v>
      </c>
      <c r="S51" s="10">
        <v>1</v>
      </c>
      <c r="AB51" s="31"/>
      <c r="AC51" s="10">
        <f t="shared" si="3"/>
        <v>0</v>
      </c>
      <c r="AD51" s="32">
        <f t="shared" si="11"/>
        <v>0</v>
      </c>
      <c r="AE51" s="33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>
        <v>1</v>
      </c>
      <c r="AY51" s="36"/>
      <c r="AZ51" s="10">
        <f t="shared" si="14"/>
        <v>1</v>
      </c>
    </row>
    <row r="52" spans="1:52" x14ac:dyDescent="0.3">
      <c r="A52" s="20" t="s">
        <v>182</v>
      </c>
      <c r="B52" s="21">
        <v>1</v>
      </c>
      <c r="C52" s="20" t="s">
        <v>174</v>
      </c>
      <c r="D52" s="20" t="s">
        <v>145</v>
      </c>
      <c r="E52" s="22" t="s">
        <v>175</v>
      </c>
      <c r="F52" s="23" t="s">
        <v>183</v>
      </c>
      <c r="G52" s="24">
        <v>2025</v>
      </c>
      <c r="H52" s="64" t="s">
        <v>177</v>
      </c>
      <c r="I52" s="22" t="s">
        <v>134</v>
      </c>
      <c r="J52" s="25">
        <v>0.37</v>
      </c>
      <c r="K52" s="26"/>
      <c r="L52" s="27">
        <f t="shared" si="13"/>
        <v>0.37</v>
      </c>
      <c r="M52" s="28">
        <v>0.25</v>
      </c>
      <c r="N52" s="29">
        <v>3</v>
      </c>
      <c r="O52" s="30" t="s">
        <v>84</v>
      </c>
      <c r="P52" s="29">
        <v>1</v>
      </c>
      <c r="R52" s="10">
        <v>1</v>
      </c>
      <c r="AB52" s="31"/>
      <c r="AC52" s="10">
        <f t="shared" si="3"/>
        <v>0</v>
      </c>
      <c r="AD52" s="32">
        <f t="shared" si="11"/>
        <v>0</v>
      </c>
      <c r="AE52" s="33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6"/>
      <c r="AZ52" s="10">
        <f t="shared" si="14"/>
        <v>0</v>
      </c>
    </row>
    <row r="53" spans="1:52" x14ac:dyDescent="0.3">
      <c r="A53" s="20" t="s">
        <v>184</v>
      </c>
      <c r="B53" s="21">
        <v>1</v>
      </c>
      <c r="C53" s="20" t="s">
        <v>174</v>
      </c>
      <c r="D53" s="20" t="s">
        <v>145</v>
      </c>
      <c r="E53" s="22" t="s">
        <v>175</v>
      </c>
      <c r="F53" s="23" t="s">
        <v>185</v>
      </c>
      <c r="G53" s="24">
        <v>2025</v>
      </c>
      <c r="H53" s="64" t="s">
        <v>177</v>
      </c>
      <c r="I53" s="22" t="s">
        <v>134</v>
      </c>
      <c r="J53" s="25">
        <v>1.19</v>
      </c>
      <c r="K53" s="26"/>
      <c r="L53" s="27">
        <f t="shared" si="13"/>
        <v>1.19</v>
      </c>
      <c r="M53" s="28">
        <v>0.55000000000000004</v>
      </c>
      <c r="N53" s="29">
        <v>3</v>
      </c>
      <c r="O53" s="30" t="s">
        <v>84</v>
      </c>
      <c r="P53" s="29">
        <v>1</v>
      </c>
      <c r="AB53" s="31"/>
      <c r="AC53" s="10">
        <f t="shared" si="3"/>
        <v>0</v>
      </c>
      <c r="AD53" s="32">
        <f t="shared" si="11"/>
        <v>0</v>
      </c>
      <c r="AE53" s="33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6"/>
      <c r="AZ53" s="10">
        <f t="shared" si="14"/>
        <v>0</v>
      </c>
    </row>
    <row r="54" spans="1:52" x14ac:dyDescent="0.3">
      <c r="A54" s="20" t="s">
        <v>186</v>
      </c>
      <c r="B54" s="21">
        <v>1</v>
      </c>
      <c r="C54" s="20" t="s">
        <v>174</v>
      </c>
      <c r="D54" s="20" t="s">
        <v>145</v>
      </c>
      <c r="E54" s="22" t="s">
        <v>175</v>
      </c>
      <c r="F54" s="23" t="s">
        <v>187</v>
      </c>
      <c r="G54" s="24">
        <v>2025</v>
      </c>
      <c r="H54" s="64" t="s">
        <v>177</v>
      </c>
      <c r="I54" s="22" t="s">
        <v>134</v>
      </c>
      <c r="J54" s="25">
        <v>0.38</v>
      </c>
      <c r="K54" s="26"/>
      <c r="L54" s="27">
        <f t="shared" si="13"/>
        <v>0.38</v>
      </c>
      <c r="M54" s="28">
        <v>0.31</v>
      </c>
      <c r="N54" s="29">
        <v>3</v>
      </c>
      <c r="O54" s="30" t="s">
        <v>84</v>
      </c>
      <c r="P54" s="29">
        <v>1</v>
      </c>
      <c r="AB54" s="31"/>
      <c r="AC54" s="10">
        <f t="shared" si="3"/>
        <v>0</v>
      </c>
      <c r="AD54" s="32">
        <f t="shared" si="11"/>
        <v>0</v>
      </c>
      <c r="AE54" s="33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6"/>
      <c r="AZ54" s="10">
        <f t="shared" si="14"/>
        <v>0</v>
      </c>
    </row>
    <row r="55" spans="1:52" x14ac:dyDescent="0.3">
      <c r="A55" s="38" t="s">
        <v>188</v>
      </c>
      <c r="B55" s="39">
        <v>1</v>
      </c>
      <c r="C55" s="38" t="s">
        <v>174</v>
      </c>
      <c r="D55" s="38" t="s">
        <v>145</v>
      </c>
      <c r="E55" s="39" t="s">
        <v>175</v>
      </c>
      <c r="F55" s="40" t="s">
        <v>189</v>
      </c>
      <c r="G55" s="41">
        <v>2025</v>
      </c>
      <c r="H55" s="65" t="s">
        <v>177</v>
      </c>
      <c r="I55" s="39" t="s">
        <v>134</v>
      </c>
      <c r="J55" s="42">
        <v>0.34</v>
      </c>
      <c r="K55" s="43"/>
      <c r="L55" s="44">
        <f t="shared" si="13"/>
        <v>0.34</v>
      </c>
      <c r="M55" s="45">
        <v>0.28000000000000003</v>
      </c>
      <c r="N55" s="46">
        <v>3</v>
      </c>
      <c r="O55" s="47" t="s">
        <v>84</v>
      </c>
      <c r="P55" s="46">
        <v>1</v>
      </c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9"/>
      <c r="AC55" s="48">
        <f t="shared" si="3"/>
        <v>1</v>
      </c>
      <c r="AD55" s="63">
        <f t="shared" si="11"/>
        <v>2.9411764705882351</v>
      </c>
      <c r="AE55" s="51"/>
      <c r="AF55" s="52">
        <v>1</v>
      </c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3"/>
      <c r="AZ55" s="48">
        <f t="shared" si="14"/>
        <v>1</v>
      </c>
    </row>
    <row r="56" spans="1:52" x14ac:dyDescent="0.3">
      <c r="A56" s="20" t="s">
        <v>117</v>
      </c>
      <c r="B56" s="21">
        <f>SUM(B49:B55)</f>
        <v>7</v>
      </c>
      <c r="C56" s="20"/>
      <c r="D56" s="20"/>
      <c r="E56" s="22"/>
      <c r="F56" s="55"/>
      <c r="H56" s="64"/>
      <c r="I56" s="22"/>
      <c r="J56" s="25">
        <f>SUM(J49:J55)</f>
        <v>3.8499999999999996</v>
      </c>
      <c r="K56" s="26"/>
      <c r="L56" s="27">
        <f t="shared" si="13"/>
        <v>3.8499999999999996</v>
      </c>
      <c r="M56" s="28">
        <f>SUM(M49:M55)</f>
        <v>2.2999999999999998</v>
      </c>
      <c r="N56" s="29"/>
      <c r="O56" s="30"/>
      <c r="P56" s="29"/>
      <c r="AB56" s="59"/>
      <c r="AC56" s="10">
        <f>SUM(AC49:AC55)</f>
        <v>2</v>
      </c>
      <c r="AD56" s="32">
        <f t="shared" si="11"/>
        <v>0.51948051948051954</v>
      </c>
      <c r="AE56" s="33">
        <f>SUM(AE49:AE55)</f>
        <v>0</v>
      </c>
      <c r="AF56" s="34">
        <f t="shared" ref="AF56:AY56" si="15">SUM(AF49:AF55)</f>
        <v>2</v>
      </c>
      <c r="AG56" s="34">
        <f t="shared" si="15"/>
        <v>0</v>
      </c>
      <c r="AH56" s="34">
        <f t="shared" si="15"/>
        <v>0</v>
      </c>
      <c r="AI56" s="34">
        <f t="shared" si="15"/>
        <v>0</v>
      </c>
      <c r="AJ56" s="34">
        <f t="shared" si="15"/>
        <v>0</v>
      </c>
      <c r="AK56" s="34">
        <f t="shared" si="15"/>
        <v>0</v>
      </c>
      <c r="AL56" s="34">
        <f t="shared" si="15"/>
        <v>0</v>
      </c>
      <c r="AM56" s="34">
        <f t="shared" si="15"/>
        <v>0</v>
      </c>
      <c r="AN56" s="34">
        <f t="shared" si="15"/>
        <v>0</v>
      </c>
      <c r="AO56" s="34">
        <f t="shared" si="15"/>
        <v>0</v>
      </c>
      <c r="AP56" s="34">
        <f t="shared" si="15"/>
        <v>0</v>
      </c>
      <c r="AQ56" s="34">
        <f t="shared" si="15"/>
        <v>0</v>
      </c>
      <c r="AR56" s="34">
        <f t="shared" si="15"/>
        <v>0</v>
      </c>
      <c r="AS56" s="34">
        <f t="shared" si="15"/>
        <v>0</v>
      </c>
      <c r="AT56" s="34">
        <f t="shared" si="15"/>
        <v>0</v>
      </c>
      <c r="AU56" s="34">
        <f t="shared" si="15"/>
        <v>0</v>
      </c>
      <c r="AV56" s="34">
        <f t="shared" si="15"/>
        <v>0</v>
      </c>
      <c r="AW56" s="34">
        <f t="shared" si="15"/>
        <v>0</v>
      </c>
      <c r="AX56" s="34">
        <f t="shared" si="15"/>
        <v>2</v>
      </c>
      <c r="AY56" s="36">
        <f t="shared" si="15"/>
        <v>0</v>
      </c>
      <c r="AZ56" s="10">
        <f t="shared" si="14"/>
        <v>4</v>
      </c>
    </row>
    <row r="57" spans="1:52" s="59" customFormat="1" x14ac:dyDescent="0.3">
      <c r="A57" s="56"/>
      <c r="B57" s="22"/>
      <c r="C57" s="56"/>
      <c r="D57" s="56"/>
      <c r="E57" s="22"/>
      <c r="F57" s="55"/>
      <c r="G57" s="57"/>
      <c r="H57" s="66"/>
      <c r="I57" s="22"/>
      <c r="J57" s="58"/>
      <c r="K57" s="58"/>
      <c r="L57" s="58"/>
      <c r="M57" s="28"/>
      <c r="O57" s="30"/>
      <c r="AD57" s="60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2"/>
    </row>
    <row r="58" spans="1:52" x14ac:dyDescent="0.3">
      <c r="A58" s="20" t="s">
        <v>190</v>
      </c>
      <c r="B58" s="21">
        <v>1</v>
      </c>
      <c r="C58" s="20" t="s">
        <v>191</v>
      </c>
      <c r="D58" s="20" t="s">
        <v>192</v>
      </c>
      <c r="E58" s="22" t="s">
        <v>193</v>
      </c>
      <c r="F58" s="23" t="s">
        <v>194</v>
      </c>
      <c r="G58" s="24">
        <v>2025</v>
      </c>
      <c r="H58" s="64" t="s">
        <v>195</v>
      </c>
      <c r="I58" s="22" t="s">
        <v>83</v>
      </c>
      <c r="J58" s="25">
        <v>0.05</v>
      </c>
      <c r="K58" s="26"/>
      <c r="L58" s="27">
        <f>J58+K58</f>
        <v>0.05</v>
      </c>
      <c r="M58" s="28">
        <v>0.09</v>
      </c>
      <c r="N58" s="29">
        <v>3</v>
      </c>
      <c r="O58" s="30" t="s">
        <v>84</v>
      </c>
      <c r="P58" s="29">
        <v>0</v>
      </c>
      <c r="Q58" s="59">
        <v>0</v>
      </c>
      <c r="R58" s="59">
        <v>0</v>
      </c>
      <c r="S58" s="59">
        <v>0</v>
      </c>
      <c r="T58" s="59">
        <v>0</v>
      </c>
      <c r="U58" s="59">
        <v>0</v>
      </c>
      <c r="V58" s="59">
        <v>0</v>
      </c>
      <c r="W58" s="59">
        <v>0</v>
      </c>
      <c r="X58" s="59">
        <v>0</v>
      </c>
      <c r="Y58" s="59">
        <v>0</v>
      </c>
      <c r="Z58" s="59">
        <v>0</v>
      </c>
      <c r="AA58" s="59">
        <v>0</v>
      </c>
      <c r="AB58" s="59">
        <v>0</v>
      </c>
      <c r="AC58" s="29">
        <f t="shared" si="3"/>
        <v>0</v>
      </c>
      <c r="AD58" s="32">
        <f>AC58/J58</f>
        <v>0</v>
      </c>
      <c r="AE58" s="33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6"/>
      <c r="AZ58" s="10">
        <f>SUM(AE58:AY58)</f>
        <v>0</v>
      </c>
    </row>
    <row r="59" spans="1:52" x14ac:dyDescent="0.3">
      <c r="A59" s="20" t="s">
        <v>188</v>
      </c>
      <c r="B59" s="21">
        <v>1</v>
      </c>
      <c r="C59" s="20" t="s">
        <v>191</v>
      </c>
      <c r="D59" s="20" t="s">
        <v>192</v>
      </c>
      <c r="E59" s="22" t="s">
        <v>193</v>
      </c>
      <c r="F59" s="23" t="s">
        <v>196</v>
      </c>
      <c r="G59" s="24">
        <v>2025</v>
      </c>
      <c r="H59" s="64" t="s">
        <v>195</v>
      </c>
      <c r="I59" s="22" t="s">
        <v>83</v>
      </c>
      <c r="J59" s="25">
        <v>0.05</v>
      </c>
      <c r="K59" s="26"/>
      <c r="L59" s="27">
        <f>J59+K59</f>
        <v>0.05</v>
      </c>
      <c r="M59" s="28">
        <v>0.09</v>
      </c>
      <c r="N59" s="29">
        <v>3</v>
      </c>
      <c r="O59" s="30" t="s">
        <v>84</v>
      </c>
      <c r="P59" s="29"/>
      <c r="S59" s="10">
        <v>1</v>
      </c>
      <c r="AB59" s="31"/>
      <c r="AC59" s="10">
        <f t="shared" si="3"/>
        <v>0</v>
      </c>
      <c r="AD59" s="32">
        <f>AC59/J59</f>
        <v>0</v>
      </c>
      <c r="AE59" s="33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>
        <v>1</v>
      </c>
      <c r="AY59" s="36"/>
      <c r="AZ59" s="10">
        <f>SUM(AE59:AY59)</f>
        <v>1</v>
      </c>
    </row>
    <row r="60" spans="1:52" x14ac:dyDescent="0.3">
      <c r="A60" s="38" t="s">
        <v>184</v>
      </c>
      <c r="B60" s="39">
        <v>1</v>
      </c>
      <c r="C60" s="38" t="s">
        <v>191</v>
      </c>
      <c r="D60" s="38" t="s">
        <v>192</v>
      </c>
      <c r="E60" s="39" t="s">
        <v>193</v>
      </c>
      <c r="F60" s="40" t="s">
        <v>197</v>
      </c>
      <c r="G60" s="41">
        <v>2025</v>
      </c>
      <c r="H60" s="65" t="s">
        <v>195</v>
      </c>
      <c r="I60" s="39" t="s">
        <v>83</v>
      </c>
      <c r="J60" s="42">
        <v>0.1</v>
      </c>
      <c r="K60" s="43"/>
      <c r="L60" s="44">
        <f>J60+K60</f>
        <v>0.1</v>
      </c>
      <c r="M60" s="45">
        <v>0.18</v>
      </c>
      <c r="N60" s="46">
        <v>3</v>
      </c>
      <c r="O60" s="47" t="s">
        <v>84</v>
      </c>
      <c r="P60" s="46">
        <v>1</v>
      </c>
      <c r="Q60" s="48"/>
      <c r="R60" s="48"/>
      <c r="S60" s="48">
        <v>2</v>
      </c>
      <c r="T60" s="48"/>
      <c r="U60" s="48"/>
      <c r="V60" s="48"/>
      <c r="W60" s="48">
        <v>1</v>
      </c>
      <c r="X60" s="48"/>
      <c r="Y60" s="48"/>
      <c r="Z60" s="48"/>
      <c r="AA60" s="48"/>
      <c r="AB60" s="49">
        <v>2</v>
      </c>
      <c r="AC60" s="48">
        <f t="shared" si="3"/>
        <v>0</v>
      </c>
      <c r="AD60" s="63">
        <f>AC60/J60</f>
        <v>0</v>
      </c>
      <c r="AE60" s="51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>
        <v>1</v>
      </c>
      <c r="AY60" s="53"/>
      <c r="AZ60" s="48">
        <f>SUM(AE60:AY60)</f>
        <v>1</v>
      </c>
    </row>
    <row r="61" spans="1:52" x14ac:dyDescent="0.3">
      <c r="A61" s="20" t="s">
        <v>117</v>
      </c>
      <c r="B61" s="21">
        <f>SUM(B58:B60)</f>
        <v>3</v>
      </c>
      <c r="C61" s="20"/>
      <c r="D61" s="20"/>
      <c r="E61" s="22"/>
      <c r="F61" s="55"/>
      <c r="H61" s="64"/>
      <c r="I61" s="22"/>
      <c r="J61" s="25">
        <f>SUM(J58:J60)</f>
        <v>0.2</v>
      </c>
      <c r="K61" s="26"/>
      <c r="L61" s="27">
        <f>J61+K61</f>
        <v>0.2</v>
      </c>
      <c r="M61" s="28">
        <f>SUM(M58:M60)</f>
        <v>0.36</v>
      </c>
      <c r="N61" s="29"/>
      <c r="O61" s="30"/>
      <c r="P61" s="29"/>
      <c r="AB61" s="31"/>
      <c r="AC61" s="10">
        <f>SUM(AC58:AC60)</f>
        <v>0</v>
      </c>
      <c r="AD61" s="32">
        <f>AC61/J61</f>
        <v>0</v>
      </c>
      <c r="AE61" s="33">
        <f>SUM(AE58:AE60)</f>
        <v>0</v>
      </c>
      <c r="AF61" s="34">
        <f t="shared" ref="AF61:AZ61" si="16">SUM(AF58:AF60)</f>
        <v>0</v>
      </c>
      <c r="AG61" s="34">
        <f t="shared" si="16"/>
        <v>0</v>
      </c>
      <c r="AH61" s="34">
        <f t="shared" si="16"/>
        <v>0</v>
      </c>
      <c r="AI61" s="34">
        <f t="shared" si="16"/>
        <v>0</v>
      </c>
      <c r="AJ61" s="34">
        <f t="shared" si="16"/>
        <v>0</v>
      </c>
      <c r="AK61" s="34">
        <f t="shared" si="16"/>
        <v>0</v>
      </c>
      <c r="AL61" s="34">
        <f t="shared" si="16"/>
        <v>0</v>
      </c>
      <c r="AM61" s="34">
        <f t="shared" si="16"/>
        <v>0</v>
      </c>
      <c r="AN61" s="34">
        <f t="shared" si="16"/>
        <v>0</v>
      </c>
      <c r="AO61" s="34">
        <f t="shared" si="16"/>
        <v>0</v>
      </c>
      <c r="AP61" s="34">
        <f t="shared" si="16"/>
        <v>0</v>
      </c>
      <c r="AQ61" s="34">
        <f t="shared" si="16"/>
        <v>0</v>
      </c>
      <c r="AR61" s="34">
        <f t="shared" si="16"/>
        <v>0</v>
      </c>
      <c r="AS61" s="34">
        <f t="shared" si="16"/>
        <v>0</v>
      </c>
      <c r="AT61" s="34">
        <f t="shared" si="16"/>
        <v>0</v>
      </c>
      <c r="AU61" s="34">
        <f t="shared" si="16"/>
        <v>0</v>
      </c>
      <c r="AV61" s="34">
        <f t="shared" si="16"/>
        <v>0</v>
      </c>
      <c r="AW61" s="34">
        <f t="shared" si="16"/>
        <v>0</v>
      </c>
      <c r="AX61" s="34">
        <f t="shared" si="16"/>
        <v>2</v>
      </c>
      <c r="AY61" s="36">
        <f t="shared" si="16"/>
        <v>0</v>
      </c>
      <c r="AZ61" s="10">
        <f t="shared" si="16"/>
        <v>2</v>
      </c>
    </row>
    <row r="62" spans="1:52" s="59" customFormat="1" x14ac:dyDescent="0.3">
      <c r="A62" s="56"/>
      <c r="B62" s="22"/>
      <c r="C62" s="56"/>
      <c r="D62" s="56"/>
      <c r="E62" s="22"/>
      <c r="F62" s="55"/>
      <c r="G62" s="57"/>
      <c r="H62" s="66"/>
      <c r="I62" s="22"/>
      <c r="J62" s="58"/>
      <c r="K62" s="58"/>
      <c r="L62" s="58"/>
      <c r="M62" s="28"/>
      <c r="O62" s="30"/>
      <c r="AD62" s="60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2"/>
    </row>
    <row r="63" spans="1:52" x14ac:dyDescent="0.3">
      <c r="A63" s="20" t="s">
        <v>159</v>
      </c>
      <c r="B63" s="21">
        <v>1</v>
      </c>
      <c r="C63" s="20" t="s">
        <v>198</v>
      </c>
      <c r="D63" s="20" t="s">
        <v>192</v>
      </c>
      <c r="E63" s="22" t="s">
        <v>199</v>
      </c>
      <c r="F63" s="23" t="s">
        <v>200</v>
      </c>
      <c r="G63" s="24">
        <v>2025</v>
      </c>
      <c r="H63" s="64" t="s">
        <v>201</v>
      </c>
      <c r="I63" s="22" t="s">
        <v>83</v>
      </c>
      <c r="J63" s="25">
        <v>0.47</v>
      </c>
      <c r="K63" s="26"/>
      <c r="L63" s="27">
        <f t="shared" ref="L63:L73" si="17">J63+K63</f>
        <v>0.47</v>
      </c>
      <c r="M63" s="28">
        <v>0.56000000000000005</v>
      </c>
      <c r="N63" s="29">
        <v>3</v>
      </c>
      <c r="O63" s="30" t="s">
        <v>84</v>
      </c>
      <c r="P63" s="29">
        <v>2</v>
      </c>
      <c r="S63" s="10">
        <v>1</v>
      </c>
      <c r="W63" s="10">
        <v>2</v>
      </c>
      <c r="AB63" s="31"/>
      <c r="AC63" s="10">
        <f>SUM(AE63:AE63,AF63:AL63,AM63:AN63)</f>
        <v>5</v>
      </c>
      <c r="AD63" s="32">
        <f>AC63/J63</f>
        <v>10.638297872340425</v>
      </c>
      <c r="AE63" s="33"/>
      <c r="AF63" s="34">
        <v>1</v>
      </c>
      <c r="AG63" s="34"/>
      <c r="AH63" s="34"/>
      <c r="AI63" s="34"/>
      <c r="AJ63" s="34">
        <v>3</v>
      </c>
      <c r="AK63" s="34"/>
      <c r="AL63" s="34"/>
      <c r="AM63" s="34">
        <v>1</v>
      </c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>
        <v>1</v>
      </c>
      <c r="AY63" s="36"/>
      <c r="AZ63" s="10">
        <f t="shared" ref="AZ63:AZ73" si="18">SUM(AE63:AY63)</f>
        <v>6</v>
      </c>
    </row>
    <row r="64" spans="1:52" x14ac:dyDescent="0.3">
      <c r="A64" s="20" t="s">
        <v>202</v>
      </c>
      <c r="B64" s="21">
        <v>1</v>
      </c>
      <c r="C64" s="20" t="s">
        <v>198</v>
      </c>
      <c r="D64" s="20" t="s">
        <v>192</v>
      </c>
      <c r="E64" s="22" t="s">
        <v>199</v>
      </c>
      <c r="F64" s="23" t="s">
        <v>203</v>
      </c>
      <c r="G64" s="24">
        <v>2025</v>
      </c>
      <c r="H64" s="64" t="s">
        <v>201</v>
      </c>
      <c r="I64" s="22" t="s">
        <v>83</v>
      </c>
      <c r="J64" s="25">
        <v>0.11</v>
      </c>
      <c r="K64" s="26"/>
      <c r="L64" s="27">
        <f t="shared" si="17"/>
        <v>0.11</v>
      </c>
      <c r="M64" s="28">
        <v>0.12</v>
      </c>
      <c r="N64" s="29">
        <v>3</v>
      </c>
      <c r="O64" s="30" t="s">
        <v>84</v>
      </c>
      <c r="P64" s="29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31">
        <v>0</v>
      </c>
      <c r="AC64" s="10">
        <f t="shared" si="3"/>
        <v>0</v>
      </c>
      <c r="AD64" s="32">
        <f t="shared" ref="AD64:AD73" si="19">AC64/J64</f>
        <v>0</v>
      </c>
      <c r="AE64" s="33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6"/>
      <c r="AZ64" s="10">
        <f t="shared" si="18"/>
        <v>0</v>
      </c>
    </row>
    <row r="65" spans="1:52" x14ac:dyDescent="0.3">
      <c r="A65" s="20" t="s">
        <v>204</v>
      </c>
      <c r="B65" s="21">
        <v>1</v>
      </c>
      <c r="C65" s="20" t="s">
        <v>198</v>
      </c>
      <c r="D65" s="20" t="s">
        <v>192</v>
      </c>
      <c r="E65" s="22" t="s">
        <v>199</v>
      </c>
      <c r="F65" s="23" t="s">
        <v>205</v>
      </c>
      <c r="G65" s="24">
        <v>2025</v>
      </c>
      <c r="H65" s="64" t="s">
        <v>201</v>
      </c>
      <c r="I65" s="22" t="s">
        <v>83</v>
      </c>
      <c r="J65" s="25">
        <v>0.08</v>
      </c>
      <c r="K65" s="26"/>
      <c r="L65" s="27">
        <f t="shared" si="17"/>
        <v>0.08</v>
      </c>
      <c r="M65" s="28">
        <v>0.14000000000000001</v>
      </c>
      <c r="N65" s="29">
        <v>3</v>
      </c>
      <c r="O65" s="30" t="s">
        <v>84</v>
      </c>
      <c r="P65" s="29">
        <v>3</v>
      </c>
      <c r="S65" s="10">
        <v>1</v>
      </c>
      <c r="T65" s="10">
        <v>3</v>
      </c>
      <c r="W65" s="10">
        <v>2</v>
      </c>
      <c r="AB65" s="31"/>
      <c r="AC65" s="10">
        <f t="shared" si="3"/>
        <v>0</v>
      </c>
      <c r="AD65" s="32">
        <f t="shared" si="19"/>
        <v>0</v>
      </c>
      <c r="AE65" s="33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6"/>
      <c r="AZ65" s="10">
        <f t="shared" si="18"/>
        <v>0</v>
      </c>
    </row>
    <row r="66" spans="1:52" x14ac:dyDescent="0.3">
      <c r="A66" s="20" t="s">
        <v>206</v>
      </c>
      <c r="B66" s="21">
        <v>1</v>
      </c>
      <c r="C66" s="20" t="s">
        <v>198</v>
      </c>
      <c r="D66" s="20" t="s">
        <v>192</v>
      </c>
      <c r="E66" s="22" t="s">
        <v>199</v>
      </c>
      <c r="F66" s="23" t="s">
        <v>207</v>
      </c>
      <c r="G66" s="24">
        <v>2025</v>
      </c>
      <c r="H66" s="64" t="s">
        <v>201</v>
      </c>
      <c r="I66" s="22" t="s">
        <v>83</v>
      </c>
      <c r="J66" s="25">
        <v>0.11</v>
      </c>
      <c r="K66" s="26"/>
      <c r="L66" s="27">
        <f t="shared" si="17"/>
        <v>0.11</v>
      </c>
      <c r="M66" s="28">
        <v>0.18</v>
      </c>
      <c r="N66" s="29">
        <v>3</v>
      </c>
      <c r="O66" s="30" t="s">
        <v>84</v>
      </c>
      <c r="P66" s="29">
        <v>2</v>
      </c>
      <c r="S66" s="10">
        <v>3</v>
      </c>
      <c r="AB66" s="31"/>
      <c r="AC66" s="10">
        <f t="shared" si="3"/>
        <v>0</v>
      </c>
      <c r="AD66" s="32">
        <f t="shared" si="19"/>
        <v>0</v>
      </c>
      <c r="AE66" s="33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6"/>
      <c r="AZ66" s="10">
        <f t="shared" si="18"/>
        <v>0</v>
      </c>
    </row>
    <row r="67" spans="1:52" x14ac:dyDescent="0.3">
      <c r="A67" s="20" t="s">
        <v>186</v>
      </c>
      <c r="B67" s="21">
        <v>1</v>
      </c>
      <c r="C67" s="20" t="s">
        <v>198</v>
      </c>
      <c r="D67" s="20" t="s">
        <v>192</v>
      </c>
      <c r="E67" s="22" t="s">
        <v>199</v>
      </c>
      <c r="F67" s="23" t="s">
        <v>208</v>
      </c>
      <c r="G67" s="24">
        <v>2025</v>
      </c>
      <c r="H67" s="64" t="s">
        <v>201</v>
      </c>
      <c r="I67" s="22" t="s">
        <v>83</v>
      </c>
      <c r="J67" s="25">
        <v>0.09</v>
      </c>
      <c r="K67" s="26"/>
      <c r="L67" s="27">
        <f t="shared" si="17"/>
        <v>0.09</v>
      </c>
      <c r="M67" s="28">
        <v>0.15</v>
      </c>
      <c r="N67" s="29">
        <v>3</v>
      </c>
      <c r="O67" s="30" t="s">
        <v>84</v>
      </c>
      <c r="P67" s="29">
        <v>2</v>
      </c>
      <c r="S67" s="10">
        <v>3</v>
      </c>
      <c r="AB67" s="31"/>
      <c r="AC67" s="10">
        <f t="shared" si="3"/>
        <v>1</v>
      </c>
      <c r="AD67" s="32">
        <f t="shared" si="19"/>
        <v>11.111111111111111</v>
      </c>
      <c r="AE67" s="33"/>
      <c r="AF67" s="34"/>
      <c r="AG67" s="34"/>
      <c r="AH67" s="34"/>
      <c r="AI67" s="34"/>
      <c r="AJ67" s="34"/>
      <c r="AK67" s="34"/>
      <c r="AL67" s="34"/>
      <c r="AM67" s="34">
        <v>1</v>
      </c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6"/>
      <c r="AZ67" s="10">
        <f t="shared" si="18"/>
        <v>1</v>
      </c>
    </row>
    <row r="68" spans="1:52" x14ac:dyDescent="0.3">
      <c r="A68" s="20" t="s">
        <v>184</v>
      </c>
      <c r="B68" s="21">
        <v>1</v>
      </c>
      <c r="C68" s="20" t="s">
        <v>198</v>
      </c>
      <c r="D68" s="20" t="s">
        <v>192</v>
      </c>
      <c r="E68" s="22" t="s">
        <v>199</v>
      </c>
      <c r="F68" s="23" t="s">
        <v>209</v>
      </c>
      <c r="G68" s="24">
        <v>2025</v>
      </c>
      <c r="H68" s="64" t="s">
        <v>201</v>
      </c>
      <c r="I68" s="22" t="s">
        <v>83</v>
      </c>
      <c r="J68" s="25">
        <v>0.08</v>
      </c>
      <c r="K68" s="26"/>
      <c r="L68" s="27">
        <f t="shared" si="17"/>
        <v>0.08</v>
      </c>
      <c r="M68" s="28">
        <v>0.26</v>
      </c>
      <c r="N68" s="29">
        <v>3</v>
      </c>
      <c r="O68" s="30" t="s">
        <v>84</v>
      </c>
      <c r="P68" s="29">
        <v>1</v>
      </c>
      <c r="R68" s="10">
        <v>1</v>
      </c>
      <c r="S68" s="10">
        <v>2</v>
      </c>
      <c r="T68" s="10">
        <v>3</v>
      </c>
      <c r="AB68" s="31"/>
      <c r="AC68" s="10">
        <f t="shared" si="3"/>
        <v>0</v>
      </c>
      <c r="AD68" s="32">
        <f t="shared" si="19"/>
        <v>0</v>
      </c>
      <c r="AE68" s="33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6"/>
      <c r="AZ68" s="10">
        <f t="shared" si="18"/>
        <v>0</v>
      </c>
    </row>
    <row r="69" spans="1:52" x14ac:dyDescent="0.3">
      <c r="A69" s="20" t="s">
        <v>210</v>
      </c>
      <c r="B69" s="21">
        <v>1</v>
      </c>
      <c r="C69" s="20" t="s">
        <v>198</v>
      </c>
      <c r="D69" s="20" t="s">
        <v>192</v>
      </c>
      <c r="E69" s="22" t="s">
        <v>199</v>
      </c>
      <c r="F69" s="23" t="s">
        <v>211</v>
      </c>
      <c r="G69" s="24">
        <v>2025</v>
      </c>
      <c r="H69" s="64" t="s">
        <v>201</v>
      </c>
      <c r="I69" s="22" t="s">
        <v>83</v>
      </c>
      <c r="J69" s="25">
        <v>0.15</v>
      </c>
      <c r="K69" s="26"/>
      <c r="L69" s="27">
        <f t="shared" si="17"/>
        <v>0.15</v>
      </c>
      <c r="M69" s="28">
        <v>0.18</v>
      </c>
      <c r="N69" s="29">
        <v>3</v>
      </c>
      <c r="O69" s="30" t="s">
        <v>84</v>
      </c>
      <c r="P69" s="29">
        <v>3</v>
      </c>
      <c r="S69" s="10">
        <v>2</v>
      </c>
      <c r="AB69" s="31"/>
      <c r="AC69" s="10">
        <f t="shared" ref="AC69:AC122" si="20">SUM(AE69:AE69,AF69:AL69,AM69:AN69)</f>
        <v>1</v>
      </c>
      <c r="AD69" s="32">
        <f t="shared" si="19"/>
        <v>6.666666666666667</v>
      </c>
      <c r="AE69" s="33"/>
      <c r="AF69" s="34"/>
      <c r="AG69" s="34"/>
      <c r="AH69" s="34"/>
      <c r="AI69" s="34"/>
      <c r="AJ69" s="34">
        <v>1</v>
      </c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6"/>
      <c r="AZ69" s="10">
        <f t="shared" si="18"/>
        <v>1</v>
      </c>
    </row>
    <row r="70" spans="1:52" x14ac:dyDescent="0.3">
      <c r="A70" s="20" t="s">
        <v>212</v>
      </c>
      <c r="B70" s="21">
        <v>1</v>
      </c>
      <c r="C70" s="20" t="s">
        <v>198</v>
      </c>
      <c r="D70" s="20" t="s">
        <v>192</v>
      </c>
      <c r="E70" s="22" t="s">
        <v>199</v>
      </c>
      <c r="F70" s="23" t="s">
        <v>213</v>
      </c>
      <c r="G70" s="24">
        <v>2025</v>
      </c>
      <c r="H70" s="64" t="s">
        <v>201</v>
      </c>
      <c r="I70" s="22" t="s">
        <v>83</v>
      </c>
      <c r="J70" s="25">
        <v>0.12</v>
      </c>
      <c r="K70" s="26"/>
      <c r="L70" s="27">
        <f t="shared" si="17"/>
        <v>0.12</v>
      </c>
      <c r="M70" s="28">
        <v>0.17</v>
      </c>
      <c r="N70" s="29">
        <v>3</v>
      </c>
      <c r="O70" s="30" t="s">
        <v>84</v>
      </c>
      <c r="P70" s="29">
        <v>0</v>
      </c>
      <c r="Q70" s="59">
        <v>0</v>
      </c>
      <c r="R70" s="59">
        <v>0</v>
      </c>
      <c r="S70" s="59">
        <v>0</v>
      </c>
      <c r="T70" s="59">
        <v>0</v>
      </c>
      <c r="U70" s="59">
        <v>0</v>
      </c>
      <c r="V70" s="59">
        <v>0</v>
      </c>
      <c r="W70" s="59">
        <v>0</v>
      </c>
      <c r="X70" s="59">
        <v>0</v>
      </c>
      <c r="Y70" s="59">
        <v>0</v>
      </c>
      <c r="Z70" s="59">
        <v>0</v>
      </c>
      <c r="AA70" s="59">
        <v>0</v>
      </c>
      <c r="AB70" s="31">
        <v>0</v>
      </c>
      <c r="AC70" s="10">
        <f t="shared" si="20"/>
        <v>0</v>
      </c>
      <c r="AD70" s="32">
        <f t="shared" si="19"/>
        <v>0</v>
      </c>
      <c r="AE70" s="33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>
        <v>1</v>
      </c>
      <c r="AY70" s="36"/>
      <c r="AZ70" s="10">
        <f t="shared" si="18"/>
        <v>1</v>
      </c>
    </row>
    <row r="71" spans="1:52" x14ac:dyDescent="0.3">
      <c r="A71" s="20" t="s">
        <v>214</v>
      </c>
      <c r="B71" s="21">
        <v>1</v>
      </c>
      <c r="C71" s="20" t="s">
        <v>198</v>
      </c>
      <c r="D71" s="20" t="s">
        <v>192</v>
      </c>
      <c r="E71" s="22" t="s">
        <v>199</v>
      </c>
      <c r="F71" s="23" t="s">
        <v>215</v>
      </c>
      <c r="G71" s="24">
        <v>2025</v>
      </c>
      <c r="H71" s="64" t="s">
        <v>201</v>
      </c>
      <c r="I71" s="22" t="s">
        <v>83</v>
      </c>
      <c r="J71" s="25">
        <v>0.05</v>
      </c>
      <c r="K71" s="26"/>
      <c r="L71" s="27">
        <f t="shared" si="17"/>
        <v>0.05</v>
      </c>
      <c r="M71" s="28">
        <v>0.1</v>
      </c>
      <c r="N71" s="29">
        <v>3</v>
      </c>
      <c r="O71" s="30" t="s">
        <v>84</v>
      </c>
      <c r="P71" s="29">
        <v>1</v>
      </c>
      <c r="AB71" s="31"/>
      <c r="AC71" s="10">
        <f t="shared" si="20"/>
        <v>1</v>
      </c>
      <c r="AD71" s="32">
        <f t="shared" si="19"/>
        <v>20</v>
      </c>
      <c r="AE71" s="33"/>
      <c r="AF71" s="34"/>
      <c r="AG71" s="34"/>
      <c r="AH71" s="34"/>
      <c r="AI71" s="34"/>
      <c r="AJ71" s="34">
        <v>1</v>
      </c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6"/>
      <c r="AZ71" s="10">
        <f t="shared" si="18"/>
        <v>1</v>
      </c>
    </row>
    <row r="72" spans="1:52" x14ac:dyDescent="0.3">
      <c r="A72" s="38" t="s">
        <v>216</v>
      </c>
      <c r="B72" s="39">
        <v>1</v>
      </c>
      <c r="C72" s="38" t="s">
        <v>198</v>
      </c>
      <c r="D72" s="38" t="s">
        <v>192</v>
      </c>
      <c r="E72" s="39" t="s">
        <v>199</v>
      </c>
      <c r="F72" s="40" t="s">
        <v>217</v>
      </c>
      <c r="G72" s="41">
        <v>2025</v>
      </c>
      <c r="H72" s="65" t="s">
        <v>201</v>
      </c>
      <c r="I72" s="39" t="s">
        <v>83</v>
      </c>
      <c r="J72" s="42">
        <v>0.09</v>
      </c>
      <c r="K72" s="43"/>
      <c r="L72" s="44">
        <f t="shared" si="17"/>
        <v>0.09</v>
      </c>
      <c r="M72" s="45">
        <v>0.13</v>
      </c>
      <c r="N72" s="46">
        <v>3</v>
      </c>
      <c r="O72" s="47" t="s">
        <v>84</v>
      </c>
      <c r="P72" s="46">
        <v>1</v>
      </c>
      <c r="Q72" s="48"/>
      <c r="R72" s="48"/>
      <c r="S72" s="48">
        <v>1</v>
      </c>
      <c r="T72" s="48"/>
      <c r="U72" s="48"/>
      <c r="V72" s="48"/>
      <c r="W72" s="48"/>
      <c r="X72" s="48"/>
      <c r="Y72" s="48"/>
      <c r="Z72" s="48"/>
      <c r="AA72" s="48"/>
      <c r="AB72" s="49"/>
      <c r="AC72" s="48">
        <f t="shared" si="20"/>
        <v>1</v>
      </c>
      <c r="AD72" s="63">
        <f t="shared" si="19"/>
        <v>11.111111111111111</v>
      </c>
      <c r="AE72" s="51"/>
      <c r="AF72" s="52"/>
      <c r="AG72" s="52"/>
      <c r="AH72" s="52"/>
      <c r="AI72" s="52"/>
      <c r="AJ72" s="67">
        <v>1</v>
      </c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3"/>
      <c r="AZ72" s="48">
        <f t="shared" si="18"/>
        <v>1</v>
      </c>
    </row>
    <row r="73" spans="1:52" x14ac:dyDescent="0.3">
      <c r="A73" s="20" t="s">
        <v>117</v>
      </c>
      <c r="B73" s="21">
        <f>SUM(B63:B72)</f>
        <v>10</v>
      </c>
      <c r="C73" s="20"/>
      <c r="D73" s="20"/>
      <c r="E73" s="22"/>
      <c r="F73" s="55"/>
      <c r="H73" s="64"/>
      <c r="I73" s="22"/>
      <c r="J73" s="25">
        <f>SUM(J63:J72)</f>
        <v>1.35</v>
      </c>
      <c r="K73" s="26"/>
      <c r="L73" s="27">
        <f t="shared" si="17"/>
        <v>1.35</v>
      </c>
      <c r="M73" s="28">
        <f>SUM(M63:M72)</f>
        <v>1.9899999999999998</v>
      </c>
      <c r="N73" s="29"/>
      <c r="O73" s="30"/>
      <c r="P73" s="29"/>
      <c r="AB73" s="31"/>
      <c r="AC73" s="10">
        <f>SUM(AC63:AC72)</f>
        <v>9</v>
      </c>
      <c r="AD73" s="32">
        <f t="shared" si="19"/>
        <v>6.6666666666666661</v>
      </c>
      <c r="AE73" s="33">
        <f>SUM(AE63:AE72)</f>
        <v>0</v>
      </c>
      <c r="AF73" s="34">
        <f t="shared" ref="AF73:AY73" si="21">SUM(AF63:AF72)</f>
        <v>1</v>
      </c>
      <c r="AG73" s="34">
        <f t="shared" si="21"/>
        <v>0</v>
      </c>
      <c r="AH73" s="34">
        <f t="shared" si="21"/>
        <v>0</v>
      </c>
      <c r="AI73" s="34">
        <f t="shared" si="21"/>
        <v>0</v>
      </c>
      <c r="AJ73" s="35">
        <f t="shared" si="21"/>
        <v>6</v>
      </c>
      <c r="AK73" s="34">
        <f t="shared" si="21"/>
        <v>0</v>
      </c>
      <c r="AL73" s="34">
        <f t="shared" si="21"/>
        <v>0</v>
      </c>
      <c r="AM73" s="34">
        <f t="shared" si="21"/>
        <v>2</v>
      </c>
      <c r="AN73" s="34">
        <f t="shared" si="21"/>
        <v>0</v>
      </c>
      <c r="AO73" s="34">
        <f t="shared" si="21"/>
        <v>0</v>
      </c>
      <c r="AP73" s="34">
        <f t="shared" si="21"/>
        <v>0</v>
      </c>
      <c r="AQ73" s="34">
        <f t="shared" si="21"/>
        <v>0</v>
      </c>
      <c r="AR73" s="34">
        <f t="shared" si="21"/>
        <v>0</v>
      </c>
      <c r="AS73" s="34">
        <f t="shared" si="21"/>
        <v>0</v>
      </c>
      <c r="AT73" s="34">
        <f t="shared" si="21"/>
        <v>0</v>
      </c>
      <c r="AU73" s="34">
        <f t="shared" si="21"/>
        <v>0</v>
      </c>
      <c r="AV73" s="34">
        <f t="shared" si="21"/>
        <v>0</v>
      </c>
      <c r="AW73" s="34">
        <f t="shared" si="21"/>
        <v>0</v>
      </c>
      <c r="AX73" s="34">
        <f t="shared" si="21"/>
        <v>2</v>
      </c>
      <c r="AY73" s="36">
        <f t="shared" si="21"/>
        <v>0</v>
      </c>
      <c r="AZ73" s="10">
        <f t="shared" si="18"/>
        <v>11</v>
      </c>
    </row>
    <row r="74" spans="1:52" x14ac:dyDescent="0.3">
      <c r="A74" s="20"/>
      <c r="B74" s="21"/>
      <c r="C74" s="20"/>
      <c r="D74" s="20"/>
      <c r="E74" s="22"/>
      <c r="F74" s="55"/>
      <c r="H74" s="64"/>
      <c r="I74" s="22"/>
      <c r="J74" s="58"/>
      <c r="K74" s="26"/>
      <c r="L74" s="58"/>
      <c r="M74" s="28"/>
      <c r="N74" s="59"/>
      <c r="O74" s="30"/>
      <c r="P74" s="59"/>
      <c r="AB74" s="31"/>
      <c r="AD74" s="32"/>
      <c r="AE74" s="33"/>
      <c r="AF74" s="34"/>
      <c r="AG74" s="34"/>
      <c r="AH74" s="34"/>
      <c r="AI74" s="34"/>
      <c r="AJ74" s="68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62"/>
      <c r="AZ74" s="59"/>
    </row>
    <row r="75" spans="1:52" x14ac:dyDescent="0.3">
      <c r="A75" s="20" t="s">
        <v>218</v>
      </c>
      <c r="B75" s="21">
        <v>1</v>
      </c>
      <c r="C75" s="20" t="s">
        <v>219</v>
      </c>
      <c r="D75" s="20" t="s">
        <v>220</v>
      </c>
      <c r="E75" s="21" t="s">
        <v>221</v>
      </c>
      <c r="F75" s="23" t="s">
        <v>222</v>
      </c>
      <c r="G75" s="24">
        <v>2025</v>
      </c>
      <c r="H75" s="64" t="s">
        <v>223</v>
      </c>
      <c r="I75" s="22" t="s">
        <v>83</v>
      </c>
      <c r="J75" s="25">
        <v>0.12</v>
      </c>
      <c r="K75" s="26"/>
      <c r="L75" s="27">
        <f t="shared" ref="L75:L85" si="22">J75+K75</f>
        <v>0.12</v>
      </c>
      <c r="M75" s="28">
        <v>0.31</v>
      </c>
      <c r="N75" s="29">
        <v>3</v>
      </c>
      <c r="O75" s="30" t="s">
        <v>84</v>
      </c>
      <c r="P75" s="29"/>
      <c r="S75" s="10">
        <v>1</v>
      </c>
      <c r="T75" s="10">
        <v>2</v>
      </c>
      <c r="AB75" s="31"/>
      <c r="AC75" s="10">
        <f t="shared" si="20"/>
        <v>1</v>
      </c>
      <c r="AD75" s="32">
        <f>AC75/J75</f>
        <v>8.3333333333333339</v>
      </c>
      <c r="AE75" s="33"/>
      <c r="AF75" s="34">
        <v>1</v>
      </c>
      <c r="AG75" s="34"/>
      <c r="AH75" s="34"/>
      <c r="AI75" s="34"/>
      <c r="AJ75" s="35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>
        <v>1</v>
      </c>
      <c r="AY75" s="36"/>
      <c r="AZ75" s="10">
        <f t="shared" ref="AZ75:AZ84" si="23">SUM(AE75:AY75)</f>
        <v>2</v>
      </c>
    </row>
    <row r="76" spans="1:52" x14ac:dyDescent="0.3">
      <c r="A76" s="20" t="s">
        <v>224</v>
      </c>
      <c r="B76" s="21">
        <v>1</v>
      </c>
      <c r="C76" s="20" t="s">
        <v>219</v>
      </c>
      <c r="D76" s="20" t="s">
        <v>220</v>
      </c>
      <c r="E76" s="21" t="s">
        <v>221</v>
      </c>
      <c r="F76" s="23" t="s">
        <v>225</v>
      </c>
      <c r="G76" s="24">
        <v>2025</v>
      </c>
      <c r="H76" s="64" t="s">
        <v>223</v>
      </c>
      <c r="I76" s="22" t="s">
        <v>83</v>
      </c>
      <c r="J76" s="25">
        <v>0.1</v>
      </c>
      <c r="K76" s="26"/>
      <c r="L76" s="27">
        <f t="shared" si="22"/>
        <v>0.1</v>
      </c>
      <c r="M76" s="28">
        <v>0.12</v>
      </c>
      <c r="N76" s="29">
        <v>3</v>
      </c>
      <c r="O76" s="30" t="s">
        <v>84</v>
      </c>
      <c r="P76" s="29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31">
        <v>0</v>
      </c>
      <c r="AC76" s="10">
        <f t="shared" si="20"/>
        <v>0</v>
      </c>
      <c r="AD76" s="32">
        <f t="shared" ref="AD76:AD85" si="24">AC76/J76</f>
        <v>0</v>
      </c>
      <c r="AE76" s="33"/>
      <c r="AF76" s="34"/>
      <c r="AG76" s="34"/>
      <c r="AH76" s="34"/>
      <c r="AI76" s="34"/>
      <c r="AJ76" s="35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6"/>
      <c r="AZ76" s="10">
        <f t="shared" si="23"/>
        <v>0</v>
      </c>
    </row>
    <row r="77" spans="1:52" x14ac:dyDescent="0.3">
      <c r="A77" s="20" t="s">
        <v>226</v>
      </c>
      <c r="B77" s="21">
        <v>1</v>
      </c>
      <c r="C77" s="20" t="s">
        <v>219</v>
      </c>
      <c r="D77" s="20" t="s">
        <v>220</v>
      </c>
      <c r="E77" s="21" t="s">
        <v>221</v>
      </c>
      <c r="F77" s="23" t="s">
        <v>227</v>
      </c>
      <c r="G77" s="24">
        <v>2025</v>
      </c>
      <c r="H77" s="64" t="s">
        <v>223</v>
      </c>
      <c r="I77" s="22" t="s">
        <v>83</v>
      </c>
      <c r="J77" s="25">
        <v>7.0000000000000007E-2</v>
      </c>
      <c r="K77" s="26"/>
      <c r="L77" s="27">
        <f t="shared" si="22"/>
        <v>7.0000000000000007E-2</v>
      </c>
      <c r="M77" s="28">
        <v>0.2</v>
      </c>
      <c r="N77" s="29">
        <v>3</v>
      </c>
      <c r="O77" s="30" t="s">
        <v>84</v>
      </c>
      <c r="P77" s="29"/>
      <c r="S77" s="10">
        <v>1</v>
      </c>
      <c r="T77" s="10">
        <v>1</v>
      </c>
      <c r="AB77" s="31"/>
      <c r="AC77" s="10">
        <f t="shared" si="20"/>
        <v>0</v>
      </c>
      <c r="AD77" s="32">
        <f t="shared" si="24"/>
        <v>0</v>
      </c>
      <c r="AE77" s="33"/>
      <c r="AF77" s="34"/>
      <c r="AG77" s="34"/>
      <c r="AH77" s="34"/>
      <c r="AI77" s="34"/>
      <c r="AJ77" s="35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6"/>
      <c r="AZ77" s="10">
        <f t="shared" si="23"/>
        <v>0</v>
      </c>
    </row>
    <row r="78" spans="1:52" x14ac:dyDescent="0.3">
      <c r="A78" s="20" t="s">
        <v>228</v>
      </c>
      <c r="B78" s="21">
        <v>1</v>
      </c>
      <c r="C78" s="20" t="s">
        <v>219</v>
      </c>
      <c r="D78" s="20" t="s">
        <v>220</v>
      </c>
      <c r="E78" s="21" t="s">
        <v>221</v>
      </c>
      <c r="F78" s="23" t="s">
        <v>229</v>
      </c>
      <c r="G78" s="24">
        <v>2025</v>
      </c>
      <c r="H78" s="64" t="s">
        <v>223</v>
      </c>
      <c r="I78" s="22" t="s">
        <v>83</v>
      </c>
      <c r="J78" s="25">
        <v>0.09</v>
      </c>
      <c r="K78" s="26"/>
      <c r="L78" s="27">
        <f t="shared" si="22"/>
        <v>0.09</v>
      </c>
      <c r="M78" s="28">
        <v>0.21</v>
      </c>
      <c r="N78" s="29">
        <v>3</v>
      </c>
      <c r="O78" s="30" t="s">
        <v>84</v>
      </c>
      <c r="P78" s="29"/>
      <c r="S78" s="10">
        <v>1</v>
      </c>
      <c r="T78" s="10">
        <v>1</v>
      </c>
      <c r="AB78" s="31"/>
      <c r="AC78" s="10">
        <f t="shared" si="20"/>
        <v>2</v>
      </c>
      <c r="AD78" s="32">
        <f t="shared" si="24"/>
        <v>22.222222222222221</v>
      </c>
      <c r="AE78" s="33"/>
      <c r="AF78" s="34"/>
      <c r="AG78" s="34"/>
      <c r="AH78" s="34">
        <v>1</v>
      </c>
      <c r="AI78" s="34"/>
      <c r="AJ78" s="35">
        <v>1</v>
      </c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>
        <v>1</v>
      </c>
      <c r="AY78" s="36"/>
      <c r="AZ78" s="10">
        <f t="shared" si="23"/>
        <v>3</v>
      </c>
    </row>
    <row r="79" spans="1:52" x14ac:dyDescent="0.3">
      <c r="A79" s="20" t="s">
        <v>230</v>
      </c>
      <c r="B79" s="21">
        <v>1</v>
      </c>
      <c r="C79" s="20" t="s">
        <v>219</v>
      </c>
      <c r="D79" s="20" t="s">
        <v>220</v>
      </c>
      <c r="E79" s="21" t="s">
        <v>221</v>
      </c>
      <c r="F79" s="23" t="s">
        <v>231</v>
      </c>
      <c r="G79" s="24">
        <v>2025</v>
      </c>
      <c r="H79" s="64" t="s">
        <v>223</v>
      </c>
      <c r="I79" s="22" t="s">
        <v>83</v>
      </c>
      <c r="J79" s="25">
        <v>0.08</v>
      </c>
      <c r="K79" s="26"/>
      <c r="L79" s="27">
        <f t="shared" si="22"/>
        <v>0.08</v>
      </c>
      <c r="M79" s="28">
        <v>0.19</v>
      </c>
      <c r="N79" s="29">
        <v>3</v>
      </c>
      <c r="O79" s="30" t="s">
        <v>84</v>
      </c>
      <c r="P79" s="29"/>
      <c r="R79" s="10">
        <v>2</v>
      </c>
      <c r="S79" s="10">
        <v>3</v>
      </c>
      <c r="Y79" s="10">
        <v>1</v>
      </c>
      <c r="AB79" s="31"/>
      <c r="AC79" s="10">
        <f t="shared" si="20"/>
        <v>0</v>
      </c>
      <c r="AD79" s="32">
        <f t="shared" si="24"/>
        <v>0</v>
      </c>
      <c r="AE79" s="33"/>
      <c r="AF79" s="34"/>
      <c r="AG79" s="34"/>
      <c r="AH79" s="34"/>
      <c r="AI79" s="34"/>
      <c r="AJ79" s="35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6"/>
      <c r="AZ79" s="10">
        <f t="shared" si="23"/>
        <v>0</v>
      </c>
    </row>
    <row r="80" spans="1:52" x14ac:dyDescent="0.3">
      <c r="A80" s="20" t="s">
        <v>232</v>
      </c>
      <c r="B80" s="21">
        <v>1</v>
      </c>
      <c r="C80" s="20" t="s">
        <v>219</v>
      </c>
      <c r="D80" s="20" t="s">
        <v>220</v>
      </c>
      <c r="E80" s="21" t="s">
        <v>221</v>
      </c>
      <c r="F80" s="23" t="s">
        <v>233</v>
      </c>
      <c r="G80" s="24">
        <v>2025</v>
      </c>
      <c r="H80" s="64" t="s">
        <v>223</v>
      </c>
      <c r="I80" s="22" t="s">
        <v>83</v>
      </c>
      <c r="J80" s="25">
        <v>0.03</v>
      </c>
      <c r="K80" s="26"/>
      <c r="L80" s="27">
        <f t="shared" si="22"/>
        <v>0.03</v>
      </c>
      <c r="M80" s="28">
        <v>0.1</v>
      </c>
      <c r="N80" s="29">
        <v>3</v>
      </c>
      <c r="O80" s="30" t="s">
        <v>84</v>
      </c>
      <c r="P80" s="29"/>
      <c r="S80" s="10">
        <v>3</v>
      </c>
      <c r="T80" s="10">
        <v>1</v>
      </c>
      <c r="AB80" s="31"/>
      <c r="AC80" s="10">
        <f t="shared" si="20"/>
        <v>0</v>
      </c>
      <c r="AD80" s="32">
        <f t="shared" si="24"/>
        <v>0</v>
      </c>
      <c r="AE80" s="33"/>
      <c r="AF80" s="34"/>
      <c r="AG80" s="34"/>
      <c r="AH80" s="34"/>
      <c r="AI80" s="34"/>
      <c r="AJ80" s="68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6"/>
      <c r="AZ80" s="10">
        <f t="shared" si="23"/>
        <v>0</v>
      </c>
    </row>
    <row r="81" spans="1:52" x14ac:dyDescent="0.3">
      <c r="A81" s="20" t="s">
        <v>234</v>
      </c>
      <c r="B81" s="21">
        <v>1</v>
      </c>
      <c r="C81" s="20" t="s">
        <v>219</v>
      </c>
      <c r="D81" s="20" t="s">
        <v>220</v>
      </c>
      <c r="E81" s="21" t="s">
        <v>221</v>
      </c>
      <c r="F81" s="23" t="s">
        <v>235</v>
      </c>
      <c r="G81" s="24">
        <v>2025</v>
      </c>
      <c r="H81" s="64" t="s">
        <v>223</v>
      </c>
      <c r="I81" s="22" t="s">
        <v>83</v>
      </c>
      <c r="J81" s="25">
        <v>0.54</v>
      </c>
      <c r="K81" s="26"/>
      <c r="L81" s="27">
        <f t="shared" si="22"/>
        <v>0.54</v>
      </c>
      <c r="M81" s="28">
        <v>0.32</v>
      </c>
      <c r="N81" s="29">
        <v>3</v>
      </c>
      <c r="O81" s="30" t="s">
        <v>84</v>
      </c>
      <c r="P81" s="29">
        <v>2</v>
      </c>
      <c r="R81" s="10">
        <v>2</v>
      </c>
      <c r="S81" s="10">
        <v>3</v>
      </c>
      <c r="W81" s="10">
        <v>3</v>
      </c>
      <c r="AB81" s="31"/>
      <c r="AC81" s="10">
        <f t="shared" si="20"/>
        <v>5</v>
      </c>
      <c r="AD81" s="32">
        <f t="shared" si="24"/>
        <v>9.2592592592592595</v>
      </c>
      <c r="AE81" s="33"/>
      <c r="AF81" s="34">
        <v>3</v>
      </c>
      <c r="AG81" s="34"/>
      <c r="AH81" s="34"/>
      <c r="AI81" s="34"/>
      <c r="AJ81" s="35">
        <v>1</v>
      </c>
      <c r="AK81" s="34"/>
      <c r="AL81" s="34"/>
      <c r="AM81" s="34"/>
      <c r="AN81" s="34">
        <v>1</v>
      </c>
      <c r="AO81" s="34"/>
      <c r="AP81" s="34"/>
      <c r="AQ81" s="34"/>
      <c r="AR81" s="34"/>
      <c r="AS81" s="34">
        <v>1</v>
      </c>
      <c r="AT81" s="34"/>
      <c r="AU81" s="34"/>
      <c r="AV81" s="34"/>
      <c r="AW81" s="34">
        <v>1</v>
      </c>
      <c r="AX81" s="34"/>
      <c r="AY81" s="36"/>
      <c r="AZ81" s="10">
        <f t="shared" si="23"/>
        <v>7</v>
      </c>
    </row>
    <row r="82" spans="1:52" x14ac:dyDescent="0.3">
      <c r="A82" s="20" t="s">
        <v>236</v>
      </c>
      <c r="B82" s="21">
        <v>1</v>
      </c>
      <c r="C82" s="20" t="s">
        <v>219</v>
      </c>
      <c r="D82" s="20" t="s">
        <v>220</v>
      </c>
      <c r="E82" s="21" t="s">
        <v>221</v>
      </c>
      <c r="F82" s="23" t="s">
        <v>237</v>
      </c>
      <c r="G82" s="24">
        <v>2025</v>
      </c>
      <c r="H82" s="64" t="s">
        <v>223</v>
      </c>
      <c r="I82" s="22" t="s">
        <v>83</v>
      </c>
      <c r="J82" s="25">
        <v>0.32</v>
      </c>
      <c r="K82" s="26"/>
      <c r="L82" s="27">
        <f t="shared" si="22"/>
        <v>0.32</v>
      </c>
      <c r="M82" s="28">
        <v>0.21</v>
      </c>
      <c r="N82" s="29">
        <v>3</v>
      </c>
      <c r="O82" s="30" t="s">
        <v>84</v>
      </c>
      <c r="P82" s="29">
        <v>2</v>
      </c>
      <c r="S82" s="10">
        <v>3</v>
      </c>
      <c r="T82" s="10">
        <v>1</v>
      </c>
      <c r="W82" s="10">
        <v>3</v>
      </c>
      <c r="AB82" s="31">
        <v>1</v>
      </c>
      <c r="AC82" s="10">
        <f t="shared" si="20"/>
        <v>2</v>
      </c>
      <c r="AD82" s="32">
        <f t="shared" si="24"/>
        <v>6.25</v>
      </c>
      <c r="AE82" s="33"/>
      <c r="AF82" s="34"/>
      <c r="AG82" s="34"/>
      <c r="AH82" s="34"/>
      <c r="AI82" s="34"/>
      <c r="AJ82" s="35">
        <v>1</v>
      </c>
      <c r="AK82" s="34"/>
      <c r="AL82" s="34"/>
      <c r="AM82" s="34"/>
      <c r="AN82" s="34">
        <v>1</v>
      </c>
      <c r="AO82" s="34"/>
      <c r="AP82" s="34"/>
      <c r="AQ82" s="34"/>
      <c r="AR82" s="34"/>
      <c r="AS82" s="34"/>
      <c r="AT82" s="34"/>
      <c r="AU82" s="34"/>
      <c r="AV82" s="34"/>
      <c r="AW82" s="34"/>
      <c r="AX82" s="34">
        <v>1</v>
      </c>
      <c r="AY82" s="36"/>
      <c r="AZ82" s="10">
        <f t="shared" si="23"/>
        <v>3</v>
      </c>
    </row>
    <row r="83" spans="1:52" x14ac:dyDescent="0.3">
      <c r="A83" s="20" t="s">
        <v>238</v>
      </c>
      <c r="B83" s="21">
        <v>1</v>
      </c>
      <c r="C83" s="20" t="s">
        <v>219</v>
      </c>
      <c r="D83" s="20" t="s">
        <v>220</v>
      </c>
      <c r="E83" s="21" t="s">
        <v>221</v>
      </c>
      <c r="F83" s="23" t="s">
        <v>239</v>
      </c>
      <c r="G83" s="24">
        <v>2025</v>
      </c>
      <c r="H83" s="64" t="s">
        <v>223</v>
      </c>
      <c r="I83" s="22" t="s">
        <v>83</v>
      </c>
      <c r="J83" s="25">
        <v>0.06</v>
      </c>
      <c r="K83" s="26"/>
      <c r="L83" s="27">
        <f t="shared" si="22"/>
        <v>0.06</v>
      </c>
      <c r="M83" s="28">
        <v>0.1</v>
      </c>
      <c r="N83" s="29">
        <v>3</v>
      </c>
      <c r="O83" s="30" t="s">
        <v>84</v>
      </c>
      <c r="P83" s="29"/>
      <c r="S83" s="10">
        <v>3</v>
      </c>
      <c r="T83" s="10">
        <v>1</v>
      </c>
      <c r="W83" s="10">
        <v>3</v>
      </c>
      <c r="AB83" s="31">
        <v>2</v>
      </c>
      <c r="AC83" s="10">
        <f t="shared" si="20"/>
        <v>0</v>
      </c>
      <c r="AD83" s="32">
        <f t="shared" si="24"/>
        <v>0</v>
      </c>
      <c r="AE83" s="33"/>
      <c r="AF83" s="34"/>
      <c r="AG83" s="34"/>
      <c r="AH83" s="34"/>
      <c r="AI83" s="34"/>
      <c r="AJ83" s="68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6"/>
      <c r="AZ83" s="10">
        <f t="shared" si="23"/>
        <v>0</v>
      </c>
    </row>
    <row r="84" spans="1:52" x14ac:dyDescent="0.3">
      <c r="A84" s="38" t="s">
        <v>240</v>
      </c>
      <c r="B84" s="39">
        <v>1</v>
      </c>
      <c r="C84" s="38" t="s">
        <v>219</v>
      </c>
      <c r="D84" s="38" t="s">
        <v>220</v>
      </c>
      <c r="E84" s="39" t="s">
        <v>221</v>
      </c>
      <c r="F84" s="40" t="s">
        <v>241</v>
      </c>
      <c r="G84" s="41">
        <v>2025</v>
      </c>
      <c r="H84" s="65" t="s">
        <v>223</v>
      </c>
      <c r="I84" s="39" t="s">
        <v>83</v>
      </c>
      <c r="J84" s="42">
        <v>0.15</v>
      </c>
      <c r="K84" s="43"/>
      <c r="L84" s="44">
        <f t="shared" si="22"/>
        <v>0.15</v>
      </c>
      <c r="M84" s="45">
        <v>0.25</v>
      </c>
      <c r="N84" s="46">
        <v>3</v>
      </c>
      <c r="O84" s="47" t="s">
        <v>84</v>
      </c>
      <c r="P84" s="46"/>
      <c r="Q84" s="48"/>
      <c r="R84" s="48">
        <v>2</v>
      </c>
      <c r="S84" s="48">
        <v>2</v>
      </c>
      <c r="T84" s="48"/>
      <c r="U84" s="48"/>
      <c r="V84" s="48"/>
      <c r="W84" s="48">
        <v>3</v>
      </c>
      <c r="X84" s="48"/>
      <c r="Y84" s="48">
        <v>2</v>
      </c>
      <c r="Z84" s="48"/>
      <c r="AA84" s="48"/>
      <c r="AB84" s="49"/>
      <c r="AC84" s="48">
        <f t="shared" si="20"/>
        <v>2</v>
      </c>
      <c r="AD84" s="63">
        <f t="shared" si="24"/>
        <v>13.333333333333334</v>
      </c>
      <c r="AE84" s="51"/>
      <c r="AF84" s="52"/>
      <c r="AG84" s="52"/>
      <c r="AH84" s="52"/>
      <c r="AI84" s="52"/>
      <c r="AJ84" s="67">
        <v>1</v>
      </c>
      <c r="AK84" s="52"/>
      <c r="AL84" s="52"/>
      <c r="AM84" s="52"/>
      <c r="AN84" s="52">
        <v>1</v>
      </c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3"/>
      <c r="AZ84" s="48">
        <f t="shared" si="23"/>
        <v>2</v>
      </c>
    </row>
    <row r="85" spans="1:52" x14ac:dyDescent="0.3">
      <c r="A85" s="20" t="s">
        <v>117</v>
      </c>
      <c r="B85" s="21">
        <f>SUM(B75:B84)</f>
        <v>10</v>
      </c>
      <c r="C85" s="20"/>
      <c r="D85" s="20"/>
      <c r="F85" s="55"/>
      <c r="H85" s="64"/>
      <c r="I85" s="22"/>
      <c r="J85" s="25">
        <f>SUM(J75:J84)</f>
        <v>1.56</v>
      </c>
      <c r="K85" s="26"/>
      <c r="L85" s="27">
        <f t="shared" si="22"/>
        <v>1.56</v>
      </c>
      <c r="M85" s="28">
        <f>SUM(M75:M84)</f>
        <v>2.0100000000000002</v>
      </c>
      <c r="N85" s="29"/>
      <c r="O85" s="30"/>
      <c r="P85" s="29"/>
      <c r="AB85" s="31"/>
      <c r="AC85" s="10">
        <f t="shared" si="20"/>
        <v>12</v>
      </c>
      <c r="AD85" s="32">
        <f t="shared" si="24"/>
        <v>7.6923076923076916</v>
      </c>
      <c r="AE85" s="33">
        <f>SUM(AE75:AE84)</f>
        <v>0</v>
      </c>
      <c r="AF85" s="34">
        <f t="shared" ref="AF85:AZ85" si="25">SUM(AF75:AF84)</f>
        <v>4</v>
      </c>
      <c r="AG85" s="34">
        <f t="shared" si="25"/>
        <v>0</v>
      </c>
      <c r="AH85" s="34">
        <f t="shared" si="25"/>
        <v>1</v>
      </c>
      <c r="AI85" s="34">
        <f t="shared" si="25"/>
        <v>0</v>
      </c>
      <c r="AJ85" s="35">
        <f t="shared" si="25"/>
        <v>4</v>
      </c>
      <c r="AK85" s="34">
        <f t="shared" si="25"/>
        <v>0</v>
      </c>
      <c r="AL85" s="34">
        <f t="shared" si="25"/>
        <v>0</v>
      </c>
      <c r="AM85" s="34">
        <f t="shared" si="25"/>
        <v>0</v>
      </c>
      <c r="AN85" s="34">
        <f t="shared" si="25"/>
        <v>3</v>
      </c>
      <c r="AO85" s="34">
        <f t="shared" si="25"/>
        <v>0</v>
      </c>
      <c r="AP85" s="34">
        <f t="shared" si="25"/>
        <v>0</v>
      </c>
      <c r="AQ85" s="34">
        <f t="shared" si="25"/>
        <v>0</v>
      </c>
      <c r="AR85" s="34">
        <f t="shared" si="25"/>
        <v>0</v>
      </c>
      <c r="AS85" s="34">
        <f t="shared" si="25"/>
        <v>1</v>
      </c>
      <c r="AT85" s="34">
        <f t="shared" si="25"/>
        <v>0</v>
      </c>
      <c r="AU85" s="34">
        <f t="shared" si="25"/>
        <v>0</v>
      </c>
      <c r="AV85" s="34">
        <f t="shared" si="25"/>
        <v>0</v>
      </c>
      <c r="AW85" s="34">
        <f t="shared" si="25"/>
        <v>1</v>
      </c>
      <c r="AX85" s="34">
        <f t="shared" si="25"/>
        <v>3</v>
      </c>
      <c r="AY85" s="36">
        <f t="shared" si="25"/>
        <v>0</v>
      </c>
      <c r="AZ85" s="10">
        <f t="shared" si="25"/>
        <v>17</v>
      </c>
    </row>
    <row r="86" spans="1:52" x14ac:dyDescent="0.3">
      <c r="A86" s="20"/>
      <c r="B86" s="21"/>
      <c r="C86" s="20"/>
      <c r="D86" s="20"/>
      <c r="F86" s="55"/>
      <c r="G86" s="57"/>
      <c r="H86" s="66"/>
      <c r="I86" s="22"/>
      <c r="J86" s="58"/>
      <c r="K86" s="58"/>
      <c r="L86" s="58"/>
      <c r="M86" s="28"/>
      <c r="N86" s="59"/>
      <c r="O86" s="30"/>
      <c r="P86" s="59"/>
      <c r="AB86" s="31"/>
      <c r="AD86" s="32"/>
      <c r="AE86" s="61"/>
      <c r="AF86" s="34"/>
      <c r="AG86" s="34"/>
      <c r="AH86" s="34"/>
      <c r="AI86" s="34"/>
      <c r="AJ86" s="35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62"/>
      <c r="AZ86" s="59"/>
    </row>
    <row r="87" spans="1:52" x14ac:dyDescent="0.3">
      <c r="A87" s="20" t="s">
        <v>242</v>
      </c>
      <c r="B87" s="21">
        <v>1</v>
      </c>
      <c r="C87" s="20" t="s">
        <v>243</v>
      </c>
      <c r="D87" s="20" t="s">
        <v>244</v>
      </c>
      <c r="E87" s="22" t="s">
        <v>245</v>
      </c>
      <c r="F87" s="23" t="s">
        <v>246</v>
      </c>
      <c r="G87" s="24">
        <v>2025</v>
      </c>
      <c r="H87" s="24" t="s">
        <v>247</v>
      </c>
      <c r="I87" s="22" t="s">
        <v>83</v>
      </c>
      <c r="J87" s="25">
        <v>0.42</v>
      </c>
      <c r="K87" s="26"/>
      <c r="L87" s="27">
        <f t="shared" ref="L87:L96" si="26">J87+K87</f>
        <v>0.42</v>
      </c>
      <c r="M87" s="28">
        <v>0.4</v>
      </c>
      <c r="N87" s="29">
        <v>3</v>
      </c>
      <c r="O87" s="30" t="s">
        <v>84</v>
      </c>
      <c r="P87" s="29">
        <v>2</v>
      </c>
      <c r="S87" s="10">
        <v>3</v>
      </c>
      <c r="T87" s="10">
        <v>2</v>
      </c>
      <c r="AB87" s="31"/>
      <c r="AC87" s="10">
        <f t="shared" si="20"/>
        <v>5</v>
      </c>
      <c r="AD87" s="32">
        <f>AC87/J87</f>
        <v>11.904761904761905</v>
      </c>
      <c r="AE87" s="33">
        <v>1</v>
      </c>
      <c r="AF87" s="34">
        <v>1</v>
      </c>
      <c r="AG87" s="34"/>
      <c r="AH87" s="34"/>
      <c r="AI87" s="34"/>
      <c r="AJ87" s="34">
        <v>1</v>
      </c>
      <c r="AK87" s="34"/>
      <c r="AL87" s="34"/>
      <c r="AM87" s="34"/>
      <c r="AN87" s="34">
        <v>2</v>
      </c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6"/>
      <c r="AZ87" s="10">
        <f t="shared" ref="AZ87:AZ96" si="27">SUM(AE87:AY87)</f>
        <v>5</v>
      </c>
    </row>
    <row r="88" spans="1:52" x14ac:dyDescent="0.3">
      <c r="A88" s="20" t="s">
        <v>248</v>
      </c>
      <c r="B88" s="21">
        <v>1</v>
      </c>
      <c r="C88" s="20" t="s">
        <v>243</v>
      </c>
      <c r="D88" s="20" t="s">
        <v>244</v>
      </c>
      <c r="E88" s="22" t="s">
        <v>245</v>
      </c>
      <c r="F88" s="23" t="s">
        <v>249</v>
      </c>
      <c r="G88" s="24">
        <v>2025</v>
      </c>
      <c r="H88" s="24" t="s">
        <v>247</v>
      </c>
      <c r="I88" s="22" t="s">
        <v>134</v>
      </c>
      <c r="J88" s="25">
        <v>0.3</v>
      </c>
      <c r="K88" s="26"/>
      <c r="L88" s="27">
        <f t="shared" si="26"/>
        <v>0.3</v>
      </c>
      <c r="M88" s="28">
        <v>0.2</v>
      </c>
      <c r="N88" s="29">
        <v>3</v>
      </c>
      <c r="O88" s="30" t="s">
        <v>84</v>
      </c>
      <c r="P88" s="29">
        <v>3</v>
      </c>
      <c r="S88" s="10">
        <v>2</v>
      </c>
      <c r="AB88" s="31"/>
      <c r="AC88" s="10">
        <f t="shared" si="20"/>
        <v>3</v>
      </c>
      <c r="AD88" s="32">
        <f t="shared" ref="AD88:AD96" si="28">AC88/J88</f>
        <v>10</v>
      </c>
      <c r="AE88" s="33"/>
      <c r="AF88" s="34">
        <v>1</v>
      </c>
      <c r="AG88" s="34"/>
      <c r="AH88" s="34"/>
      <c r="AI88" s="34"/>
      <c r="AJ88" s="34">
        <v>1</v>
      </c>
      <c r="AK88" s="34"/>
      <c r="AL88" s="34"/>
      <c r="AM88" s="34"/>
      <c r="AN88" s="34">
        <v>1</v>
      </c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6"/>
      <c r="AZ88" s="10">
        <f t="shared" si="27"/>
        <v>3</v>
      </c>
    </row>
    <row r="89" spans="1:52" x14ac:dyDescent="0.3">
      <c r="A89" s="20" t="s">
        <v>173</v>
      </c>
      <c r="B89" s="24">
        <v>1</v>
      </c>
      <c r="C89" s="20" t="s">
        <v>243</v>
      </c>
      <c r="D89" s="20" t="s">
        <v>244</v>
      </c>
      <c r="E89" s="22" t="s">
        <v>245</v>
      </c>
      <c r="F89" s="23" t="s">
        <v>250</v>
      </c>
      <c r="G89" s="24">
        <v>2025</v>
      </c>
      <c r="H89" s="24" t="s">
        <v>251</v>
      </c>
      <c r="I89" s="24" t="s">
        <v>83</v>
      </c>
      <c r="J89" s="29">
        <v>0.13</v>
      </c>
      <c r="L89" s="27">
        <f t="shared" si="26"/>
        <v>0.13</v>
      </c>
      <c r="M89" s="69">
        <v>0.16</v>
      </c>
      <c r="N89" s="29">
        <v>3</v>
      </c>
      <c r="O89" s="30" t="s">
        <v>84</v>
      </c>
      <c r="P89" s="29"/>
      <c r="S89" s="10">
        <v>3</v>
      </c>
      <c r="T89" s="10">
        <v>2</v>
      </c>
      <c r="W89" s="10">
        <v>3</v>
      </c>
      <c r="AB89" s="31"/>
      <c r="AC89" s="10">
        <f t="shared" si="20"/>
        <v>1</v>
      </c>
      <c r="AD89" s="32">
        <f t="shared" si="28"/>
        <v>7.6923076923076916</v>
      </c>
      <c r="AE89" s="29"/>
      <c r="AF89" s="10">
        <v>1</v>
      </c>
      <c r="AY89" s="36"/>
      <c r="AZ89" s="10">
        <f t="shared" si="27"/>
        <v>1</v>
      </c>
    </row>
    <row r="90" spans="1:52" x14ac:dyDescent="0.3">
      <c r="A90" s="20" t="s">
        <v>252</v>
      </c>
      <c r="B90" s="21">
        <v>1</v>
      </c>
      <c r="C90" s="20" t="s">
        <v>243</v>
      </c>
      <c r="D90" s="20" t="s">
        <v>244</v>
      </c>
      <c r="E90" s="22" t="s">
        <v>245</v>
      </c>
      <c r="F90" s="23" t="s">
        <v>253</v>
      </c>
      <c r="G90" s="24">
        <v>2025</v>
      </c>
      <c r="H90" s="24" t="s">
        <v>223</v>
      </c>
      <c r="I90" s="24" t="s">
        <v>134</v>
      </c>
      <c r="J90" s="29">
        <v>0.13</v>
      </c>
      <c r="L90" s="27">
        <f t="shared" si="26"/>
        <v>0.13</v>
      </c>
      <c r="M90" s="69">
        <v>0.16</v>
      </c>
      <c r="N90" s="29">
        <v>3</v>
      </c>
      <c r="O90" s="30" t="s">
        <v>84</v>
      </c>
      <c r="P90" s="29">
        <v>2</v>
      </c>
      <c r="S90" s="10">
        <v>2</v>
      </c>
      <c r="AB90" s="31"/>
      <c r="AC90" s="10">
        <f t="shared" si="20"/>
        <v>2</v>
      </c>
      <c r="AD90" s="32">
        <f t="shared" si="28"/>
        <v>15.384615384615383</v>
      </c>
      <c r="AE90" s="29"/>
      <c r="AF90" s="10">
        <v>1</v>
      </c>
      <c r="AN90" s="10">
        <v>1</v>
      </c>
      <c r="AY90" s="36"/>
      <c r="AZ90" s="10">
        <f t="shared" si="27"/>
        <v>2</v>
      </c>
    </row>
    <row r="91" spans="1:52" x14ac:dyDescent="0.3">
      <c r="A91" s="20" t="s">
        <v>254</v>
      </c>
      <c r="B91" s="24">
        <v>1</v>
      </c>
      <c r="C91" s="20" t="s">
        <v>243</v>
      </c>
      <c r="D91" s="20" t="s">
        <v>244</v>
      </c>
      <c r="E91" s="22" t="s">
        <v>245</v>
      </c>
      <c r="F91" s="23" t="s">
        <v>255</v>
      </c>
      <c r="G91" s="24">
        <v>2025</v>
      </c>
      <c r="H91" s="24" t="s">
        <v>223</v>
      </c>
      <c r="I91" s="24" t="s">
        <v>134</v>
      </c>
      <c r="J91" s="25">
        <v>0.1</v>
      </c>
      <c r="L91" s="27">
        <f t="shared" si="26"/>
        <v>0.1</v>
      </c>
      <c r="M91" s="69">
        <v>0.12</v>
      </c>
      <c r="N91" s="29">
        <v>3</v>
      </c>
      <c r="O91" s="30" t="s">
        <v>84</v>
      </c>
      <c r="P91" s="29">
        <v>2</v>
      </c>
      <c r="S91" s="10">
        <v>2</v>
      </c>
      <c r="AB91" s="31"/>
      <c r="AC91" s="10">
        <f t="shared" si="20"/>
        <v>1</v>
      </c>
      <c r="AD91" s="32">
        <f t="shared" si="28"/>
        <v>10</v>
      </c>
      <c r="AE91" s="29"/>
      <c r="AJ91" s="10">
        <v>1</v>
      </c>
      <c r="AY91" s="36"/>
      <c r="AZ91" s="10">
        <f t="shared" si="27"/>
        <v>1</v>
      </c>
    </row>
    <row r="92" spans="1:52" x14ac:dyDescent="0.3">
      <c r="A92" s="20" t="s">
        <v>256</v>
      </c>
      <c r="B92" s="21">
        <v>1</v>
      </c>
      <c r="C92" s="20" t="s">
        <v>243</v>
      </c>
      <c r="D92" s="20" t="s">
        <v>244</v>
      </c>
      <c r="E92" s="22" t="s">
        <v>245</v>
      </c>
      <c r="F92" s="23" t="s">
        <v>257</v>
      </c>
      <c r="G92" s="24">
        <v>2025</v>
      </c>
      <c r="H92" s="24" t="s">
        <v>223</v>
      </c>
      <c r="I92" s="24" t="s">
        <v>134</v>
      </c>
      <c r="J92" s="29">
        <v>0.08</v>
      </c>
      <c r="L92" s="27">
        <f t="shared" si="26"/>
        <v>0.08</v>
      </c>
      <c r="M92" s="69">
        <v>0.11</v>
      </c>
      <c r="N92" s="29">
        <v>3</v>
      </c>
      <c r="O92" s="30" t="s">
        <v>84</v>
      </c>
      <c r="P92" s="29">
        <v>2</v>
      </c>
      <c r="S92" s="10">
        <v>2</v>
      </c>
      <c r="AB92" s="31"/>
      <c r="AC92" s="10">
        <f t="shared" si="20"/>
        <v>1</v>
      </c>
      <c r="AD92" s="32">
        <f t="shared" si="28"/>
        <v>12.5</v>
      </c>
      <c r="AE92" s="29"/>
      <c r="AJ92" s="10">
        <v>1</v>
      </c>
      <c r="AY92" s="36"/>
      <c r="AZ92" s="10">
        <f t="shared" si="27"/>
        <v>1</v>
      </c>
    </row>
    <row r="93" spans="1:52" x14ac:dyDescent="0.3">
      <c r="A93" s="20" t="s">
        <v>258</v>
      </c>
      <c r="B93" s="24">
        <v>1</v>
      </c>
      <c r="C93" s="20" t="s">
        <v>243</v>
      </c>
      <c r="D93" s="20" t="s">
        <v>244</v>
      </c>
      <c r="E93" s="22" t="s">
        <v>245</v>
      </c>
      <c r="F93" s="23" t="s">
        <v>259</v>
      </c>
      <c r="G93" s="24">
        <v>2025</v>
      </c>
      <c r="H93" s="24" t="s">
        <v>223</v>
      </c>
      <c r="I93" s="24" t="s">
        <v>134</v>
      </c>
      <c r="J93" s="29">
        <v>7.0000000000000007E-2</v>
      </c>
      <c r="L93" s="27">
        <f t="shared" si="26"/>
        <v>7.0000000000000007E-2</v>
      </c>
      <c r="M93" s="70">
        <v>0.1</v>
      </c>
      <c r="N93" s="29">
        <v>3</v>
      </c>
      <c r="O93" s="30" t="s">
        <v>84</v>
      </c>
      <c r="P93" s="29">
        <v>2</v>
      </c>
      <c r="S93" s="10">
        <v>2</v>
      </c>
      <c r="AB93" s="31"/>
      <c r="AC93" s="10">
        <f t="shared" si="20"/>
        <v>2</v>
      </c>
      <c r="AD93" s="32">
        <f t="shared" si="28"/>
        <v>28.571428571428569</v>
      </c>
      <c r="AE93" s="29"/>
      <c r="AJ93" s="10">
        <v>1</v>
      </c>
      <c r="AN93" s="10">
        <v>1</v>
      </c>
      <c r="AY93" s="36"/>
      <c r="AZ93" s="10">
        <f t="shared" si="27"/>
        <v>2</v>
      </c>
    </row>
    <row r="94" spans="1:52" x14ac:dyDescent="0.3">
      <c r="A94" s="20" t="s">
        <v>260</v>
      </c>
      <c r="B94" s="21">
        <v>1</v>
      </c>
      <c r="C94" s="20" t="s">
        <v>243</v>
      </c>
      <c r="D94" s="20" t="s">
        <v>244</v>
      </c>
      <c r="E94" s="22" t="s">
        <v>245</v>
      </c>
      <c r="F94" s="23" t="s">
        <v>261</v>
      </c>
      <c r="G94" s="24">
        <v>2025</v>
      </c>
      <c r="H94" s="24" t="s">
        <v>223</v>
      </c>
      <c r="I94" s="24" t="s">
        <v>134</v>
      </c>
      <c r="J94" s="29">
        <v>0.11</v>
      </c>
      <c r="L94" s="27">
        <f t="shared" si="26"/>
        <v>0.11</v>
      </c>
      <c r="M94" s="69">
        <v>0.16</v>
      </c>
      <c r="N94" s="29">
        <v>3</v>
      </c>
      <c r="O94" s="30" t="s">
        <v>84</v>
      </c>
      <c r="P94" s="29"/>
      <c r="R94" s="10">
        <v>1</v>
      </c>
      <c r="T94" s="10">
        <v>1</v>
      </c>
      <c r="AB94" s="31"/>
      <c r="AC94" s="10">
        <f t="shared" si="20"/>
        <v>1</v>
      </c>
      <c r="AD94" s="32">
        <f t="shared" si="28"/>
        <v>9.0909090909090917</v>
      </c>
      <c r="AE94" s="29"/>
      <c r="AN94" s="10">
        <v>1</v>
      </c>
      <c r="AY94" s="36"/>
      <c r="AZ94" s="10">
        <f t="shared" si="27"/>
        <v>1</v>
      </c>
    </row>
    <row r="95" spans="1:52" x14ac:dyDescent="0.3">
      <c r="A95" s="38" t="s">
        <v>262</v>
      </c>
      <c r="B95" s="41">
        <v>1</v>
      </c>
      <c r="C95" s="38" t="s">
        <v>243</v>
      </c>
      <c r="D95" s="38" t="s">
        <v>244</v>
      </c>
      <c r="E95" s="39" t="s">
        <v>245</v>
      </c>
      <c r="F95" s="40" t="s">
        <v>263</v>
      </c>
      <c r="G95" s="41">
        <v>2025</v>
      </c>
      <c r="H95" s="41" t="s">
        <v>223</v>
      </c>
      <c r="I95" s="41" t="s">
        <v>134</v>
      </c>
      <c r="J95" s="46">
        <v>0.09</v>
      </c>
      <c r="K95" s="48"/>
      <c r="L95" s="44">
        <f t="shared" si="26"/>
        <v>0.09</v>
      </c>
      <c r="M95" s="71">
        <v>0.12</v>
      </c>
      <c r="N95" s="46">
        <v>3</v>
      </c>
      <c r="O95" s="47" t="s">
        <v>84</v>
      </c>
      <c r="P95" s="46"/>
      <c r="Q95" s="48"/>
      <c r="R95" s="48"/>
      <c r="S95" s="48">
        <v>2</v>
      </c>
      <c r="T95" s="48"/>
      <c r="U95" s="48"/>
      <c r="V95" s="48"/>
      <c r="W95" s="48">
        <v>1</v>
      </c>
      <c r="X95" s="48"/>
      <c r="Y95" s="48"/>
      <c r="Z95" s="48"/>
      <c r="AA95" s="48"/>
      <c r="AB95" s="49"/>
      <c r="AC95" s="48">
        <f t="shared" si="20"/>
        <v>0</v>
      </c>
      <c r="AD95" s="63">
        <f t="shared" si="28"/>
        <v>0</v>
      </c>
      <c r="AE95" s="46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53"/>
      <c r="AZ95" s="46">
        <f t="shared" si="27"/>
        <v>0</v>
      </c>
    </row>
    <row r="96" spans="1:52" x14ac:dyDescent="0.3">
      <c r="A96" s="20" t="s">
        <v>117</v>
      </c>
      <c r="B96" s="24">
        <f>SUM(B87:B95)</f>
        <v>9</v>
      </c>
      <c r="C96" s="20"/>
      <c r="D96" s="20"/>
      <c r="E96" s="22"/>
      <c r="J96" s="25">
        <f>SUM(J87:J95)</f>
        <v>1.4300000000000004</v>
      </c>
      <c r="L96" s="58">
        <f t="shared" si="26"/>
        <v>1.4300000000000004</v>
      </c>
      <c r="M96" s="70">
        <f>SUM(M87:M95)</f>
        <v>1.5300000000000002</v>
      </c>
      <c r="N96" s="29"/>
      <c r="O96" s="30"/>
      <c r="P96" s="29"/>
      <c r="AB96" s="31"/>
      <c r="AC96" s="10">
        <f>SUM(AC87:AC95)</f>
        <v>16</v>
      </c>
      <c r="AD96" s="32">
        <f t="shared" si="28"/>
        <v>11.188811188811187</v>
      </c>
      <c r="AE96" s="29">
        <f t="shared" ref="AE96:AY96" si="29">SUM(AE87:AE95)</f>
        <v>1</v>
      </c>
      <c r="AF96" s="10">
        <f t="shared" si="29"/>
        <v>4</v>
      </c>
      <c r="AG96" s="10">
        <f t="shared" si="29"/>
        <v>0</v>
      </c>
      <c r="AH96" s="10">
        <f t="shared" si="29"/>
        <v>0</v>
      </c>
      <c r="AI96" s="10">
        <f t="shared" si="29"/>
        <v>0</v>
      </c>
      <c r="AJ96" s="10">
        <f t="shared" si="29"/>
        <v>5</v>
      </c>
      <c r="AK96" s="10">
        <f t="shared" si="29"/>
        <v>0</v>
      </c>
      <c r="AL96" s="10">
        <f t="shared" si="29"/>
        <v>0</v>
      </c>
      <c r="AM96" s="10">
        <f t="shared" si="29"/>
        <v>0</v>
      </c>
      <c r="AN96" s="10">
        <f t="shared" si="29"/>
        <v>6</v>
      </c>
      <c r="AO96" s="20">
        <f t="shared" si="29"/>
        <v>0</v>
      </c>
      <c r="AP96" s="20">
        <f t="shared" si="29"/>
        <v>0</v>
      </c>
      <c r="AQ96" s="20">
        <f t="shared" si="29"/>
        <v>0</v>
      </c>
      <c r="AR96" s="20">
        <f t="shared" si="29"/>
        <v>0</v>
      </c>
      <c r="AS96" s="20">
        <f t="shared" si="29"/>
        <v>0</v>
      </c>
      <c r="AT96" s="20">
        <f t="shared" si="29"/>
        <v>0</v>
      </c>
      <c r="AU96" s="20">
        <f t="shared" si="29"/>
        <v>0</v>
      </c>
      <c r="AV96" s="20">
        <f t="shared" si="29"/>
        <v>0</v>
      </c>
      <c r="AW96" s="20">
        <f t="shared" si="29"/>
        <v>0</v>
      </c>
      <c r="AX96" s="20">
        <f t="shared" si="29"/>
        <v>0</v>
      </c>
      <c r="AY96" s="72">
        <f t="shared" si="29"/>
        <v>0</v>
      </c>
      <c r="AZ96" s="10">
        <f t="shared" si="27"/>
        <v>16</v>
      </c>
    </row>
    <row r="97" spans="1:52" x14ac:dyDescent="0.3">
      <c r="A97" s="20"/>
      <c r="C97" s="20"/>
      <c r="D97" s="20"/>
      <c r="E97" s="22"/>
      <c r="G97" s="57"/>
      <c r="H97" s="57"/>
      <c r="I97" s="57"/>
      <c r="J97" s="59"/>
      <c r="K97" s="59"/>
      <c r="L97" s="58"/>
      <c r="M97" s="59"/>
      <c r="N97" s="59"/>
      <c r="O97" s="30"/>
      <c r="P97" s="59"/>
      <c r="AB97" s="31"/>
      <c r="AD97" s="32"/>
      <c r="AE97" s="59"/>
      <c r="AY97" s="62"/>
      <c r="AZ97" s="59"/>
    </row>
    <row r="98" spans="1:52" x14ac:dyDescent="0.3">
      <c r="A98" s="20" t="s">
        <v>264</v>
      </c>
      <c r="B98" s="24">
        <v>1</v>
      </c>
      <c r="C98" s="20" t="s">
        <v>265</v>
      </c>
      <c r="D98" s="20" t="s">
        <v>244</v>
      </c>
      <c r="E98" s="21" t="s">
        <v>266</v>
      </c>
      <c r="F98" s="23" t="s">
        <v>267</v>
      </c>
      <c r="G98" s="24">
        <v>2025</v>
      </c>
      <c r="H98" s="24" t="s">
        <v>268</v>
      </c>
      <c r="I98" s="24" t="s">
        <v>83</v>
      </c>
      <c r="J98" s="29">
        <v>0.08</v>
      </c>
      <c r="L98" s="58">
        <f>J98+K98</f>
        <v>0.08</v>
      </c>
      <c r="M98" s="69">
        <v>0.11</v>
      </c>
      <c r="N98" s="29">
        <v>3</v>
      </c>
      <c r="O98" s="30" t="s">
        <v>84</v>
      </c>
      <c r="P98" s="29"/>
      <c r="T98" s="10">
        <v>1</v>
      </c>
      <c r="AB98" s="31"/>
      <c r="AC98" s="10">
        <f t="shared" si="20"/>
        <v>2</v>
      </c>
      <c r="AD98" s="32">
        <f t="shared" ref="AD98:AD106" si="30">AC98/J98</f>
        <v>25</v>
      </c>
      <c r="AE98" s="29"/>
      <c r="AF98" s="34">
        <v>2</v>
      </c>
      <c r="AX98" s="10">
        <v>1</v>
      </c>
      <c r="AY98" s="36"/>
      <c r="AZ98" s="10">
        <f t="shared" ref="AZ98:AZ105" si="31">SUM(AE98:AY98)</f>
        <v>3</v>
      </c>
    </row>
    <row r="99" spans="1:52" x14ac:dyDescent="0.3">
      <c r="A99" s="20" t="s">
        <v>269</v>
      </c>
      <c r="B99" s="24">
        <v>1</v>
      </c>
      <c r="C99" s="20" t="s">
        <v>265</v>
      </c>
      <c r="D99" s="20" t="s">
        <v>244</v>
      </c>
      <c r="E99" s="21" t="s">
        <v>266</v>
      </c>
      <c r="F99" s="23" t="s">
        <v>270</v>
      </c>
      <c r="G99" s="24">
        <v>2025</v>
      </c>
      <c r="H99" s="24" t="s">
        <v>268</v>
      </c>
      <c r="I99" s="24" t="s">
        <v>83</v>
      </c>
      <c r="J99" s="25">
        <v>0.1</v>
      </c>
      <c r="L99" s="58">
        <f t="shared" ref="L99:L123" si="32">J99+K99</f>
        <v>0.1</v>
      </c>
      <c r="M99" s="69">
        <v>0.14000000000000001</v>
      </c>
      <c r="N99" s="73">
        <v>3</v>
      </c>
      <c r="O99" s="30" t="s">
        <v>84</v>
      </c>
      <c r="P99" s="29">
        <v>2</v>
      </c>
      <c r="S99" s="10">
        <v>1</v>
      </c>
      <c r="AB99" s="31"/>
      <c r="AC99" s="10">
        <f t="shared" si="20"/>
        <v>3</v>
      </c>
      <c r="AD99" s="32">
        <f>AC99/J99</f>
        <v>30</v>
      </c>
      <c r="AE99" s="29"/>
      <c r="AF99" s="34">
        <v>1</v>
      </c>
      <c r="AJ99" s="10">
        <v>1</v>
      </c>
      <c r="AM99" s="10">
        <v>1</v>
      </c>
      <c r="AY99" s="36"/>
      <c r="AZ99" s="10">
        <f t="shared" si="31"/>
        <v>3</v>
      </c>
    </row>
    <row r="100" spans="1:52" x14ac:dyDescent="0.3">
      <c r="A100" s="20" t="s">
        <v>271</v>
      </c>
      <c r="B100" s="24">
        <v>1</v>
      </c>
      <c r="C100" s="20" t="s">
        <v>265</v>
      </c>
      <c r="D100" s="20" t="s">
        <v>244</v>
      </c>
      <c r="E100" s="21" t="s">
        <v>266</v>
      </c>
      <c r="F100" s="23" t="s">
        <v>272</v>
      </c>
      <c r="G100" s="24">
        <v>2025</v>
      </c>
      <c r="H100" s="24" t="s">
        <v>268</v>
      </c>
      <c r="I100" s="24" t="s">
        <v>83</v>
      </c>
      <c r="J100" s="29">
        <v>0.28000000000000003</v>
      </c>
      <c r="L100" s="58">
        <f t="shared" si="32"/>
        <v>0.28000000000000003</v>
      </c>
      <c r="M100" s="69">
        <v>0.28000000000000003</v>
      </c>
      <c r="N100" s="29">
        <v>3</v>
      </c>
      <c r="O100" s="30" t="s">
        <v>84</v>
      </c>
      <c r="P100" s="29">
        <v>2</v>
      </c>
      <c r="S100" s="10">
        <v>2</v>
      </c>
      <c r="T100" s="10">
        <v>1</v>
      </c>
      <c r="AB100" s="31"/>
      <c r="AC100" s="10">
        <f t="shared" si="20"/>
        <v>3</v>
      </c>
      <c r="AD100" s="32">
        <f t="shared" si="30"/>
        <v>10.714285714285714</v>
      </c>
      <c r="AE100" s="29"/>
      <c r="AF100" s="34">
        <v>2</v>
      </c>
      <c r="AJ100" s="10">
        <v>1</v>
      </c>
      <c r="AY100" s="36">
        <v>2</v>
      </c>
      <c r="AZ100" s="10">
        <f t="shared" si="31"/>
        <v>5</v>
      </c>
    </row>
    <row r="101" spans="1:52" x14ac:dyDescent="0.3">
      <c r="A101" s="20" t="s">
        <v>273</v>
      </c>
      <c r="B101" s="24">
        <v>1</v>
      </c>
      <c r="C101" s="20" t="s">
        <v>265</v>
      </c>
      <c r="D101" s="20" t="s">
        <v>244</v>
      </c>
      <c r="E101" s="21" t="s">
        <v>266</v>
      </c>
      <c r="F101" s="23" t="s">
        <v>274</v>
      </c>
      <c r="G101" s="24">
        <v>2025</v>
      </c>
      <c r="H101" s="24" t="s">
        <v>268</v>
      </c>
      <c r="I101" s="24" t="s">
        <v>83</v>
      </c>
      <c r="J101" s="29">
        <v>0.06</v>
      </c>
      <c r="L101" s="58">
        <f t="shared" si="32"/>
        <v>0.06</v>
      </c>
      <c r="M101" s="70">
        <v>0.1</v>
      </c>
      <c r="N101" s="73">
        <v>3</v>
      </c>
      <c r="O101" s="30" t="s">
        <v>84</v>
      </c>
      <c r="P101" s="29">
        <v>1</v>
      </c>
      <c r="S101" s="10">
        <v>3</v>
      </c>
      <c r="AB101" s="31"/>
      <c r="AC101" s="10">
        <f t="shared" si="20"/>
        <v>2</v>
      </c>
      <c r="AD101" s="32">
        <f>AC101/J101</f>
        <v>33.333333333333336</v>
      </c>
      <c r="AE101" s="29"/>
      <c r="AF101" s="34">
        <v>1</v>
      </c>
      <c r="AN101" s="10">
        <v>1</v>
      </c>
      <c r="AX101" s="10">
        <v>1</v>
      </c>
      <c r="AY101" s="36"/>
      <c r="AZ101" s="10">
        <f t="shared" si="31"/>
        <v>3</v>
      </c>
    </row>
    <row r="102" spans="1:52" x14ac:dyDescent="0.3">
      <c r="A102" s="20" t="s">
        <v>275</v>
      </c>
      <c r="B102" s="24">
        <v>1</v>
      </c>
      <c r="C102" s="20" t="s">
        <v>265</v>
      </c>
      <c r="D102" s="20" t="s">
        <v>244</v>
      </c>
      <c r="E102" s="21" t="s">
        <v>266</v>
      </c>
      <c r="F102" s="23" t="s">
        <v>276</v>
      </c>
      <c r="G102" s="24">
        <v>2025</v>
      </c>
      <c r="H102" s="24" t="s">
        <v>268</v>
      </c>
      <c r="I102" s="24" t="s">
        <v>83</v>
      </c>
      <c r="J102" s="29">
        <v>0.09</v>
      </c>
      <c r="L102" s="58">
        <f t="shared" si="32"/>
        <v>0.09</v>
      </c>
      <c r="M102" s="69">
        <v>0.11</v>
      </c>
      <c r="N102" s="29">
        <v>3</v>
      </c>
      <c r="O102" s="30" t="s">
        <v>84</v>
      </c>
      <c r="P102" s="29">
        <v>1</v>
      </c>
      <c r="S102" s="10">
        <v>2</v>
      </c>
      <c r="T102" s="10">
        <v>2</v>
      </c>
      <c r="Z102" s="10">
        <v>2</v>
      </c>
      <c r="AB102" s="31">
        <v>1</v>
      </c>
      <c r="AC102" s="10">
        <f t="shared" si="20"/>
        <v>2</v>
      </c>
      <c r="AD102" s="32">
        <f t="shared" si="30"/>
        <v>22.222222222222221</v>
      </c>
      <c r="AE102" s="29"/>
      <c r="AF102" s="34">
        <v>2</v>
      </c>
      <c r="AX102" s="10">
        <v>2</v>
      </c>
      <c r="AY102" s="36"/>
      <c r="AZ102" s="10">
        <f t="shared" si="31"/>
        <v>4</v>
      </c>
    </row>
    <row r="103" spans="1:52" x14ac:dyDescent="0.3">
      <c r="A103" s="20" t="s">
        <v>277</v>
      </c>
      <c r="B103" s="24">
        <v>1</v>
      </c>
      <c r="C103" s="20" t="s">
        <v>265</v>
      </c>
      <c r="D103" s="20" t="s">
        <v>244</v>
      </c>
      <c r="E103" s="21" t="s">
        <v>266</v>
      </c>
      <c r="F103" s="23" t="s">
        <v>278</v>
      </c>
      <c r="G103" s="24">
        <v>2025</v>
      </c>
      <c r="H103" s="24" t="s">
        <v>268</v>
      </c>
      <c r="I103" s="24" t="s">
        <v>83</v>
      </c>
      <c r="J103" s="29">
        <v>0.12</v>
      </c>
      <c r="L103" s="58">
        <f t="shared" si="32"/>
        <v>0.12</v>
      </c>
      <c r="M103" s="69">
        <v>0.14000000000000001</v>
      </c>
      <c r="N103" s="73">
        <v>3</v>
      </c>
      <c r="O103" s="30" t="s">
        <v>84</v>
      </c>
      <c r="P103" s="29">
        <v>1</v>
      </c>
      <c r="S103" s="10">
        <v>3</v>
      </c>
      <c r="AB103" s="31">
        <v>1</v>
      </c>
      <c r="AC103" s="10">
        <f t="shared" si="20"/>
        <v>4</v>
      </c>
      <c r="AD103" s="32">
        <f t="shared" si="30"/>
        <v>33.333333333333336</v>
      </c>
      <c r="AE103" s="29"/>
      <c r="AF103" s="34">
        <v>2</v>
      </c>
      <c r="AM103" s="10">
        <v>2</v>
      </c>
      <c r="AX103" s="10">
        <v>2</v>
      </c>
      <c r="AY103" s="36">
        <v>1</v>
      </c>
      <c r="AZ103" s="10">
        <f t="shared" si="31"/>
        <v>7</v>
      </c>
    </row>
    <row r="104" spans="1:52" x14ac:dyDescent="0.3">
      <c r="A104" s="20" t="s">
        <v>279</v>
      </c>
      <c r="B104" s="24">
        <v>1</v>
      </c>
      <c r="C104" s="20" t="s">
        <v>265</v>
      </c>
      <c r="D104" s="20" t="s">
        <v>244</v>
      </c>
      <c r="E104" s="21" t="s">
        <v>266</v>
      </c>
      <c r="F104" s="23" t="s">
        <v>280</v>
      </c>
      <c r="G104" s="24">
        <v>2025</v>
      </c>
      <c r="H104" s="24" t="s">
        <v>268</v>
      </c>
      <c r="I104" s="24" t="s">
        <v>83</v>
      </c>
      <c r="J104" s="29">
        <v>0.09</v>
      </c>
      <c r="L104" s="58">
        <f t="shared" si="32"/>
        <v>0.09</v>
      </c>
      <c r="M104" s="69">
        <v>0.15</v>
      </c>
      <c r="N104" s="29">
        <v>3</v>
      </c>
      <c r="O104" s="30" t="s">
        <v>84</v>
      </c>
      <c r="P104" s="29">
        <v>2</v>
      </c>
      <c r="S104" s="10">
        <v>3</v>
      </c>
      <c r="T104" s="10">
        <v>2</v>
      </c>
      <c r="AB104" s="31">
        <v>1</v>
      </c>
      <c r="AC104" s="10">
        <f t="shared" si="20"/>
        <v>2</v>
      </c>
      <c r="AD104" s="32">
        <f t="shared" si="30"/>
        <v>22.222222222222221</v>
      </c>
      <c r="AE104" s="29"/>
      <c r="AF104" s="34">
        <v>1</v>
      </c>
      <c r="AM104" s="10">
        <v>1</v>
      </c>
      <c r="AY104" s="36"/>
      <c r="AZ104" s="10">
        <f t="shared" si="31"/>
        <v>2</v>
      </c>
    </row>
    <row r="105" spans="1:52" x14ac:dyDescent="0.3">
      <c r="A105" s="38" t="s">
        <v>281</v>
      </c>
      <c r="B105" s="41">
        <v>2</v>
      </c>
      <c r="C105" s="38" t="s">
        <v>265</v>
      </c>
      <c r="D105" s="38" t="s">
        <v>244</v>
      </c>
      <c r="E105" s="39" t="s">
        <v>266</v>
      </c>
      <c r="F105" s="40" t="s">
        <v>282</v>
      </c>
      <c r="G105" s="41">
        <v>2025</v>
      </c>
      <c r="H105" s="41" t="s">
        <v>268</v>
      </c>
      <c r="I105" s="41" t="s">
        <v>83</v>
      </c>
      <c r="J105" s="46">
        <v>0.11</v>
      </c>
      <c r="K105" s="48"/>
      <c r="L105" s="43">
        <f t="shared" si="32"/>
        <v>0.11</v>
      </c>
      <c r="M105" s="74">
        <v>0.2</v>
      </c>
      <c r="N105" s="75">
        <v>3</v>
      </c>
      <c r="O105" s="47" t="s">
        <v>84</v>
      </c>
      <c r="P105" s="46">
        <v>2</v>
      </c>
      <c r="Q105" s="48"/>
      <c r="R105" s="48"/>
      <c r="S105" s="48">
        <v>2</v>
      </c>
      <c r="T105" s="48">
        <v>2</v>
      </c>
      <c r="U105" s="48"/>
      <c r="V105" s="48"/>
      <c r="W105" s="48"/>
      <c r="X105" s="48"/>
      <c r="Y105" s="48"/>
      <c r="Z105" s="48">
        <v>1</v>
      </c>
      <c r="AA105" s="48"/>
      <c r="AB105" s="48"/>
      <c r="AC105" s="46">
        <f t="shared" si="20"/>
        <v>0</v>
      </c>
      <c r="AD105" s="63">
        <f>AC105/J105</f>
        <v>0</v>
      </c>
      <c r="AE105" s="46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53">
        <v>1</v>
      </c>
      <c r="AZ105" s="48">
        <f t="shared" si="31"/>
        <v>1</v>
      </c>
    </row>
    <row r="106" spans="1:52" x14ac:dyDescent="0.3">
      <c r="A106" s="20" t="s">
        <v>117</v>
      </c>
      <c r="B106" s="24">
        <f>SUM(B98:B105)</f>
        <v>9</v>
      </c>
      <c r="C106" s="20"/>
      <c r="D106" s="20"/>
      <c r="J106" s="29">
        <f>SUM(J98:J105)</f>
        <v>0.92999999999999994</v>
      </c>
      <c r="L106" s="58">
        <f>SUM(L98:L105)</f>
        <v>0.92999999999999994</v>
      </c>
      <c r="M106" s="69">
        <f>SUM(M98:M105)</f>
        <v>1.23</v>
      </c>
      <c r="N106" s="73"/>
      <c r="O106" s="30"/>
      <c r="P106" s="29"/>
      <c r="AB106" s="59"/>
      <c r="AC106" s="29">
        <f>SUM(AC98:AC105)</f>
        <v>18</v>
      </c>
      <c r="AD106" s="32">
        <f t="shared" si="30"/>
        <v>19.35483870967742</v>
      </c>
      <c r="AE106" s="29">
        <f>SUM(AE98:AE105)</f>
        <v>0</v>
      </c>
      <c r="AF106" s="10">
        <f t="shared" ref="AF106:AZ106" si="33">SUM(AF98:AF105)</f>
        <v>11</v>
      </c>
      <c r="AG106" s="10">
        <f t="shared" si="33"/>
        <v>0</v>
      </c>
      <c r="AH106" s="10">
        <f t="shared" si="33"/>
        <v>0</v>
      </c>
      <c r="AI106" s="10">
        <f t="shared" si="33"/>
        <v>0</v>
      </c>
      <c r="AJ106" s="10">
        <f t="shared" si="33"/>
        <v>2</v>
      </c>
      <c r="AK106" s="10">
        <f t="shared" si="33"/>
        <v>0</v>
      </c>
      <c r="AL106" s="10">
        <f t="shared" si="33"/>
        <v>0</v>
      </c>
      <c r="AM106" s="10">
        <f t="shared" si="33"/>
        <v>4</v>
      </c>
      <c r="AN106" s="10">
        <f t="shared" si="33"/>
        <v>1</v>
      </c>
      <c r="AO106" s="10">
        <f t="shared" si="33"/>
        <v>0</v>
      </c>
      <c r="AP106" s="10">
        <f t="shared" si="33"/>
        <v>0</v>
      </c>
      <c r="AQ106" s="10">
        <f t="shared" si="33"/>
        <v>0</v>
      </c>
      <c r="AR106" s="10">
        <f t="shared" si="33"/>
        <v>0</v>
      </c>
      <c r="AS106" s="10">
        <f t="shared" si="33"/>
        <v>0</v>
      </c>
      <c r="AT106" s="10">
        <f t="shared" si="33"/>
        <v>0</v>
      </c>
      <c r="AU106" s="10">
        <f t="shared" si="33"/>
        <v>0</v>
      </c>
      <c r="AV106" s="10">
        <f t="shared" si="33"/>
        <v>0</v>
      </c>
      <c r="AW106" s="10">
        <f t="shared" si="33"/>
        <v>0</v>
      </c>
      <c r="AX106" s="10">
        <f t="shared" si="33"/>
        <v>6</v>
      </c>
      <c r="AY106" s="36">
        <f t="shared" si="33"/>
        <v>4</v>
      </c>
      <c r="AZ106" s="10">
        <f t="shared" si="33"/>
        <v>28</v>
      </c>
    </row>
    <row r="107" spans="1:52" x14ac:dyDescent="0.3">
      <c r="A107" s="20"/>
      <c r="C107" s="20"/>
      <c r="D107" s="20"/>
      <c r="E107" s="22"/>
      <c r="G107" s="57"/>
      <c r="H107" s="57"/>
      <c r="I107" s="57"/>
      <c r="J107" s="59"/>
      <c r="K107" s="59"/>
      <c r="L107" s="58"/>
      <c r="M107" s="59"/>
      <c r="N107" s="73"/>
      <c r="O107" s="30"/>
      <c r="P107" s="59"/>
      <c r="AB107" s="59"/>
      <c r="AC107" s="29"/>
      <c r="AD107" s="32"/>
      <c r="AE107" s="59"/>
      <c r="AY107" s="62"/>
      <c r="AZ107" s="59"/>
    </row>
    <row r="108" spans="1:52" x14ac:dyDescent="0.3">
      <c r="A108" s="20" t="s">
        <v>283</v>
      </c>
      <c r="B108" s="24">
        <v>1</v>
      </c>
      <c r="C108" s="20" t="s">
        <v>284</v>
      </c>
      <c r="D108" s="20" t="s">
        <v>244</v>
      </c>
      <c r="E108" s="21" t="s">
        <v>285</v>
      </c>
      <c r="F108" s="23" t="s">
        <v>286</v>
      </c>
      <c r="G108" s="24">
        <v>2025</v>
      </c>
      <c r="H108" s="24" t="s">
        <v>287</v>
      </c>
      <c r="I108" s="24" t="s">
        <v>83</v>
      </c>
      <c r="J108" s="29">
        <v>0.08</v>
      </c>
      <c r="L108" s="58">
        <f t="shared" si="32"/>
        <v>0.08</v>
      </c>
      <c r="M108" s="69">
        <v>0.11</v>
      </c>
      <c r="N108" s="29">
        <v>3</v>
      </c>
      <c r="O108" s="30" t="s">
        <v>84</v>
      </c>
      <c r="P108" s="29"/>
      <c r="S108" s="10">
        <v>3</v>
      </c>
      <c r="Y108" s="10">
        <v>1</v>
      </c>
      <c r="AC108" s="29">
        <f t="shared" si="20"/>
        <v>0</v>
      </c>
      <c r="AD108" s="32">
        <f t="shared" ref="AD108:AD123" si="34">AC108/J108</f>
        <v>0</v>
      </c>
      <c r="AE108" s="29"/>
      <c r="AX108" s="10">
        <v>1</v>
      </c>
      <c r="AY108" s="31"/>
      <c r="AZ108" s="10">
        <f t="shared" ref="AZ108:AZ123" si="35">SUM(AE108:AY108)</f>
        <v>1</v>
      </c>
    </row>
    <row r="109" spans="1:52" x14ac:dyDescent="0.3">
      <c r="A109" s="20" t="s">
        <v>288</v>
      </c>
      <c r="B109" s="24">
        <v>1</v>
      </c>
      <c r="C109" s="20" t="s">
        <v>284</v>
      </c>
      <c r="D109" s="20" t="s">
        <v>244</v>
      </c>
      <c r="E109" s="21" t="s">
        <v>285</v>
      </c>
      <c r="F109" s="23" t="s">
        <v>289</v>
      </c>
      <c r="G109" s="24">
        <v>2025</v>
      </c>
      <c r="H109" s="24" t="s">
        <v>287</v>
      </c>
      <c r="I109" s="24" t="s">
        <v>83</v>
      </c>
      <c r="J109" s="29">
        <v>0.02</v>
      </c>
      <c r="L109" s="58">
        <f t="shared" si="32"/>
        <v>0.02</v>
      </c>
      <c r="M109" s="69">
        <v>0.05</v>
      </c>
      <c r="N109" s="73">
        <v>3</v>
      </c>
      <c r="O109" s="30" t="s">
        <v>84</v>
      </c>
      <c r="P109" s="29">
        <v>3</v>
      </c>
      <c r="AC109" s="29">
        <f t="shared" si="20"/>
        <v>0</v>
      </c>
      <c r="AD109" s="32">
        <f t="shared" si="34"/>
        <v>0</v>
      </c>
      <c r="AE109" s="29"/>
      <c r="AV109" s="10">
        <v>1</v>
      </c>
      <c r="AX109" s="10">
        <v>1</v>
      </c>
      <c r="AY109" s="31"/>
      <c r="AZ109" s="10">
        <f t="shared" si="35"/>
        <v>2</v>
      </c>
    </row>
    <row r="110" spans="1:52" x14ac:dyDescent="0.3">
      <c r="A110" s="20" t="s">
        <v>290</v>
      </c>
      <c r="B110" s="24">
        <v>1</v>
      </c>
      <c r="C110" s="20" t="s">
        <v>284</v>
      </c>
      <c r="D110" s="20" t="s">
        <v>244</v>
      </c>
      <c r="E110" s="21" t="s">
        <v>285</v>
      </c>
      <c r="F110" s="23" t="s">
        <v>291</v>
      </c>
      <c r="G110" s="24">
        <v>2025</v>
      </c>
      <c r="H110" s="24" t="s">
        <v>287</v>
      </c>
      <c r="I110" s="24" t="s">
        <v>83</v>
      </c>
      <c r="J110" s="29">
        <v>7.0000000000000007E-2</v>
      </c>
      <c r="L110" s="58">
        <f t="shared" si="32"/>
        <v>7.0000000000000007E-2</v>
      </c>
      <c r="M110" s="69">
        <v>0.13</v>
      </c>
      <c r="N110" s="29">
        <v>3</v>
      </c>
      <c r="O110" s="30" t="s">
        <v>84</v>
      </c>
      <c r="P110" s="29"/>
      <c r="S110" s="10">
        <v>1</v>
      </c>
      <c r="T110" s="10">
        <v>1</v>
      </c>
      <c r="W110" s="10">
        <v>2</v>
      </c>
      <c r="AB110" s="10">
        <v>1</v>
      </c>
      <c r="AC110" s="29">
        <f t="shared" si="20"/>
        <v>0</v>
      </c>
      <c r="AD110" s="32">
        <f t="shared" si="34"/>
        <v>0</v>
      </c>
      <c r="AE110" s="29"/>
      <c r="AX110" s="10">
        <v>1</v>
      </c>
      <c r="AY110" s="31"/>
      <c r="AZ110" s="10">
        <f t="shared" si="35"/>
        <v>1</v>
      </c>
    </row>
    <row r="111" spans="1:52" x14ac:dyDescent="0.3">
      <c r="A111" s="20" t="s">
        <v>292</v>
      </c>
      <c r="B111" s="24">
        <v>1</v>
      </c>
      <c r="C111" s="20" t="s">
        <v>284</v>
      </c>
      <c r="D111" s="20" t="s">
        <v>244</v>
      </c>
      <c r="E111" s="21" t="s">
        <v>285</v>
      </c>
      <c r="F111" s="23" t="s">
        <v>293</v>
      </c>
      <c r="G111" s="24">
        <v>2025</v>
      </c>
      <c r="H111" s="24" t="s">
        <v>287</v>
      </c>
      <c r="I111" s="24" t="s">
        <v>83</v>
      </c>
      <c r="J111" s="29">
        <v>0.22</v>
      </c>
      <c r="L111" s="58">
        <f t="shared" si="32"/>
        <v>0.22</v>
      </c>
      <c r="M111" s="69">
        <v>0.47</v>
      </c>
      <c r="N111" s="73">
        <v>3</v>
      </c>
      <c r="O111" s="30" t="s">
        <v>84</v>
      </c>
      <c r="P111" s="29">
        <v>3</v>
      </c>
      <c r="S111" s="10">
        <v>3</v>
      </c>
      <c r="T111" s="10">
        <v>2</v>
      </c>
      <c r="W111" s="10">
        <v>3</v>
      </c>
      <c r="Z111" s="10">
        <v>1</v>
      </c>
      <c r="AC111" s="29">
        <f t="shared" si="20"/>
        <v>1</v>
      </c>
      <c r="AD111" s="32">
        <f t="shared" si="34"/>
        <v>4.5454545454545459</v>
      </c>
      <c r="AE111" s="29"/>
      <c r="AG111" s="10">
        <v>1</v>
      </c>
      <c r="AW111" s="10">
        <v>4</v>
      </c>
      <c r="AX111" s="10">
        <v>1</v>
      </c>
      <c r="AY111" s="31"/>
      <c r="AZ111" s="10">
        <f t="shared" si="35"/>
        <v>6</v>
      </c>
    </row>
    <row r="112" spans="1:52" x14ac:dyDescent="0.3">
      <c r="A112" s="20" t="s">
        <v>294</v>
      </c>
      <c r="B112" s="24">
        <v>1</v>
      </c>
      <c r="C112" s="20" t="s">
        <v>284</v>
      </c>
      <c r="D112" s="20" t="s">
        <v>244</v>
      </c>
      <c r="E112" s="21" t="s">
        <v>285</v>
      </c>
      <c r="F112" s="23" t="s">
        <v>295</v>
      </c>
      <c r="G112" s="24">
        <v>2025</v>
      </c>
      <c r="H112" s="24" t="s">
        <v>287</v>
      </c>
      <c r="I112" s="24" t="s">
        <v>83</v>
      </c>
      <c r="J112" s="29">
        <v>7.0000000000000007E-2</v>
      </c>
      <c r="L112" s="58">
        <f t="shared" si="32"/>
        <v>7.0000000000000007E-2</v>
      </c>
      <c r="M112" s="69">
        <v>0.11</v>
      </c>
      <c r="N112" s="29">
        <v>3</v>
      </c>
      <c r="O112" s="30" t="s">
        <v>84</v>
      </c>
      <c r="P112" s="29"/>
      <c r="S112" s="10">
        <v>2</v>
      </c>
      <c r="T112" s="10">
        <v>1</v>
      </c>
      <c r="W112" s="10">
        <v>3</v>
      </c>
      <c r="AB112" s="10">
        <v>3</v>
      </c>
      <c r="AC112" s="29">
        <f t="shared" si="20"/>
        <v>1</v>
      </c>
      <c r="AD112" s="32">
        <f t="shared" si="34"/>
        <v>14.285714285714285</v>
      </c>
      <c r="AE112" s="29"/>
      <c r="AJ112" s="10">
        <v>1</v>
      </c>
      <c r="AX112" s="10">
        <v>1</v>
      </c>
      <c r="AY112" s="31"/>
      <c r="AZ112" s="10">
        <f t="shared" si="35"/>
        <v>2</v>
      </c>
    </row>
    <row r="113" spans="1:52" x14ac:dyDescent="0.3">
      <c r="A113" s="20" t="s">
        <v>296</v>
      </c>
      <c r="B113" s="24">
        <v>1</v>
      </c>
      <c r="C113" s="20" t="s">
        <v>284</v>
      </c>
      <c r="D113" s="20" t="s">
        <v>244</v>
      </c>
      <c r="E113" s="21" t="s">
        <v>285</v>
      </c>
      <c r="F113" s="23" t="s">
        <v>297</v>
      </c>
      <c r="G113" s="24">
        <v>2025</v>
      </c>
      <c r="H113" s="24" t="s">
        <v>287</v>
      </c>
      <c r="I113" s="24" t="s">
        <v>83</v>
      </c>
      <c r="J113" s="29">
        <v>0.11</v>
      </c>
      <c r="L113" s="58">
        <f t="shared" si="32"/>
        <v>0.11</v>
      </c>
      <c r="M113" s="69">
        <v>0.15</v>
      </c>
      <c r="N113" s="73">
        <v>3</v>
      </c>
      <c r="O113" s="30" t="s">
        <v>84</v>
      </c>
      <c r="P113" s="29">
        <v>1</v>
      </c>
      <c r="S113" s="10">
        <v>3</v>
      </c>
      <c r="W113" s="10">
        <v>3</v>
      </c>
      <c r="AC113" s="29">
        <f t="shared" si="20"/>
        <v>0</v>
      </c>
      <c r="AD113" s="32">
        <f t="shared" si="34"/>
        <v>0</v>
      </c>
      <c r="AE113" s="29"/>
      <c r="AT113" s="10">
        <v>1</v>
      </c>
      <c r="AX113" s="10">
        <v>1</v>
      </c>
      <c r="AY113" s="31"/>
      <c r="AZ113" s="10">
        <f t="shared" si="35"/>
        <v>2</v>
      </c>
    </row>
    <row r="114" spans="1:52" x14ac:dyDescent="0.3">
      <c r="A114" s="20" t="s">
        <v>298</v>
      </c>
      <c r="B114" s="24">
        <v>1</v>
      </c>
      <c r="C114" s="20" t="s">
        <v>284</v>
      </c>
      <c r="D114" s="20" t="s">
        <v>244</v>
      </c>
      <c r="E114" s="21" t="s">
        <v>285</v>
      </c>
      <c r="F114" s="23" t="s">
        <v>299</v>
      </c>
      <c r="G114" s="24">
        <v>2025</v>
      </c>
      <c r="H114" s="24" t="s">
        <v>287</v>
      </c>
      <c r="I114" s="24" t="s">
        <v>134</v>
      </c>
      <c r="J114" s="29">
        <v>0.04</v>
      </c>
      <c r="L114" s="58">
        <f t="shared" si="32"/>
        <v>0.04</v>
      </c>
      <c r="M114" s="69">
        <v>0.08</v>
      </c>
      <c r="N114" s="29">
        <v>3</v>
      </c>
      <c r="O114" s="30" t="s">
        <v>84</v>
      </c>
      <c r="P114" s="29"/>
      <c r="S114" s="10">
        <v>3</v>
      </c>
      <c r="T114" s="10">
        <v>3</v>
      </c>
      <c r="AC114" s="29">
        <f t="shared" si="20"/>
        <v>0</v>
      </c>
      <c r="AD114" s="32">
        <f t="shared" si="34"/>
        <v>0</v>
      </c>
      <c r="AE114" s="29"/>
      <c r="AY114" s="31"/>
      <c r="AZ114" s="10">
        <f t="shared" si="35"/>
        <v>0</v>
      </c>
    </row>
    <row r="115" spans="1:52" x14ac:dyDescent="0.3">
      <c r="A115" s="20" t="s">
        <v>300</v>
      </c>
      <c r="B115" s="24">
        <v>1</v>
      </c>
      <c r="C115" s="20" t="s">
        <v>284</v>
      </c>
      <c r="D115" s="20" t="s">
        <v>244</v>
      </c>
      <c r="E115" s="21" t="s">
        <v>285</v>
      </c>
      <c r="F115" s="23" t="s">
        <v>301</v>
      </c>
      <c r="G115" s="24">
        <v>2025</v>
      </c>
      <c r="H115" s="24" t="s">
        <v>287</v>
      </c>
      <c r="I115" s="24" t="s">
        <v>134</v>
      </c>
      <c r="J115" s="29">
        <v>0.03</v>
      </c>
      <c r="L115" s="58">
        <f t="shared" si="32"/>
        <v>0.03</v>
      </c>
      <c r="M115" s="69">
        <v>0.09</v>
      </c>
      <c r="N115" s="73">
        <v>3</v>
      </c>
      <c r="O115" s="30" t="s">
        <v>84</v>
      </c>
      <c r="P115" s="29"/>
      <c r="S115" s="10">
        <v>3</v>
      </c>
      <c r="T115" s="10">
        <v>3</v>
      </c>
      <c r="W115" s="10">
        <v>2</v>
      </c>
      <c r="AC115" s="29">
        <f t="shared" si="20"/>
        <v>1</v>
      </c>
      <c r="AD115" s="32">
        <f t="shared" si="34"/>
        <v>33.333333333333336</v>
      </c>
      <c r="AE115" s="29"/>
      <c r="AJ115" s="10">
        <v>1</v>
      </c>
      <c r="AY115" s="31"/>
      <c r="AZ115" s="10">
        <f t="shared" si="35"/>
        <v>1</v>
      </c>
    </row>
    <row r="116" spans="1:52" x14ac:dyDescent="0.3">
      <c r="A116" s="20" t="s">
        <v>302</v>
      </c>
      <c r="B116" s="24">
        <v>1</v>
      </c>
      <c r="C116" s="20" t="s">
        <v>284</v>
      </c>
      <c r="D116" s="20" t="s">
        <v>244</v>
      </c>
      <c r="E116" s="21" t="s">
        <v>285</v>
      </c>
      <c r="F116" s="23" t="s">
        <v>303</v>
      </c>
      <c r="G116" s="24">
        <v>2025</v>
      </c>
      <c r="H116" s="24" t="s">
        <v>287</v>
      </c>
      <c r="I116" s="24" t="s">
        <v>134</v>
      </c>
      <c r="J116" s="29">
        <v>0.03</v>
      </c>
      <c r="L116" s="58">
        <f t="shared" si="32"/>
        <v>0.03</v>
      </c>
      <c r="M116" s="69">
        <v>0.17</v>
      </c>
      <c r="N116" s="29">
        <v>3</v>
      </c>
      <c r="O116" s="30" t="s">
        <v>84</v>
      </c>
      <c r="P116" s="29"/>
      <c r="S116" s="10">
        <v>3</v>
      </c>
      <c r="W116" s="10">
        <v>1</v>
      </c>
      <c r="AC116" s="29">
        <f t="shared" si="20"/>
        <v>1</v>
      </c>
      <c r="AD116" s="32">
        <f t="shared" si="34"/>
        <v>33.333333333333336</v>
      </c>
      <c r="AE116" s="29"/>
      <c r="AJ116" s="10">
        <v>1</v>
      </c>
      <c r="AY116" s="31"/>
      <c r="AZ116" s="10">
        <f t="shared" si="35"/>
        <v>1</v>
      </c>
    </row>
    <row r="117" spans="1:52" x14ac:dyDescent="0.3">
      <c r="A117" s="20" t="s">
        <v>304</v>
      </c>
      <c r="B117" s="24">
        <v>1</v>
      </c>
      <c r="C117" s="20" t="s">
        <v>284</v>
      </c>
      <c r="D117" s="20" t="s">
        <v>244</v>
      </c>
      <c r="E117" s="21" t="s">
        <v>285</v>
      </c>
      <c r="F117" s="23" t="s">
        <v>305</v>
      </c>
      <c r="G117" s="24">
        <v>2025</v>
      </c>
      <c r="H117" s="24" t="s">
        <v>287</v>
      </c>
      <c r="I117" s="24" t="s">
        <v>134</v>
      </c>
      <c r="J117" s="29">
        <v>0.02</v>
      </c>
      <c r="L117" s="58">
        <f t="shared" si="32"/>
        <v>0.02</v>
      </c>
      <c r="M117" s="69">
        <v>0.14000000000000001</v>
      </c>
      <c r="N117" s="73">
        <v>3</v>
      </c>
      <c r="O117" s="30" t="s">
        <v>84</v>
      </c>
      <c r="P117" s="29">
        <v>2</v>
      </c>
      <c r="AC117" s="29">
        <f t="shared" si="20"/>
        <v>1</v>
      </c>
      <c r="AD117" s="32">
        <f t="shared" si="34"/>
        <v>50</v>
      </c>
      <c r="AE117" s="29"/>
      <c r="AJ117" s="10">
        <v>1</v>
      </c>
      <c r="AY117" s="31"/>
      <c r="AZ117" s="10">
        <f t="shared" si="35"/>
        <v>1</v>
      </c>
    </row>
    <row r="118" spans="1:52" x14ac:dyDescent="0.3">
      <c r="A118" s="20" t="s">
        <v>306</v>
      </c>
      <c r="B118" s="24">
        <v>1</v>
      </c>
      <c r="C118" s="20" t="s">
        <v>284</v>
      </c>
      <c r="D118" s="20" t="s">
        <v>244</v>
      </c>
      <c r="E118" s="21" t="s">
        <v>285</v>
      </c>
      <c r="F118" s="23" t="s">
        <v>307</v>
      </c>
      <c r="G118" s="24">
        <v>2025</v>
      </c>
      <c r="H118" s="24" t="s">
        <v>287</v>
      </c>
      <c r="I118" s="24" t="s">
        <v>134</v>
      </c>
      <c r="J118" s="29">
        <v>0.01</v>
      </c>
      <c r="L118" s="58">
        <f t="shared" si="32"/>
        <v>0.01</v>
      </c>
      <c r="M118" s="69">
        <v>7.0000000000000007E-2</v>
      </c>
      <c r="N118" s="29">
        <v>3</v>
      </c>
      <c r="O118" s="30" t="s">
        <v>84</v>
      </c>
      <c r="P118" s="29"/>
      <c r="S118" s="10">
        <v>1</v>
      </c>
      <c r="W118" s="10">
        <v>3</v>
      </c>
      <c r="AC118" s="29">
        <f t="shared" si="20"/>
        <v>0</v>
      </c>
      <c r="AD118" s="32">
        <f t="shared" si="34"/>
        <v>0</v>
      </c>
      <c r="AE118" s="29"/>
      <c r="AY118" s="31"/>
      <c r="AZ118" s="10">
        <f t="shared" si="35"/>
        <v>0</v>
      </c>
    </row>
    <row r="119" spans="1:52" x14ac:dyDescent="0.3">
      <c r="A119" s="10" t="s">
        <v>308</v>
      </c>
      <c r="B119" s="24">
        <v>1</v>
      </c>
      <c r="C119" s="20" t="s">
        <v>284</v>
      </c>
      <c r="D119" s="20" t="s">
        <v>244</v>
      </c>
      <c r="E119" s="21" t="s">
        <v>285</v>
      </c>
      <c r="F119" s="23" t="s">
        <v>309</v>
      </c>
      <c r="G119" s="24">
        <v>2025</v>
      </c>
      <c r="H119" s="24" t="s">
        <v>287</v>
      </c>
      <c r="I119" s="24" t="s">
        <v>134</v>
      </c>
      <c r="J119" s="29">
        <v>0.02</v>
      </c>
      <c r="L119" s="58">
        <f t="shared" si="32"/>
        <v>0.02</v>
      </c>
      <c r="M119" s="69">
        <v>0.06</v>
      </c>
      <c r="N119" s="73">
        <v>3</v>
      </c>
      <c r="O119" s="30" t="s">
        <v>84</v>
      </c>
      <c r="P119" s="29">
        <v>3</v>
      </c>
      <c r="S119" s="10">
        <v>2</v>
      </c>
      <c r="AC119" s="29">
        <f t="shared" si="20"/>
        <v>1</v>
      </c>
      <c r="AD119" s="32">
        <f t="shared" si="34"/>
        <v>50</v>
      </c>
      <c r="AE119" s="29"/>
      <c r="AF119" s="10">
        <v>1</v>
      </c>
      <c r="AU119" s="10">
        <v>1</v>
      </c>
      <c r="AY119" s="31"/>
      <c r="AZ119" s="10">
        <f t="shared" si="35"/>
        <v>2</v>
      </c>
    </row>
    <row r="120" spans="1:52" x14ac:dyDescent="0.3">
      <c r="A120" s="10" t="s">
        <v>310</v>
      </c>
      <c r="B120" s="24">
        <v>1</v>
      </c>
      <c r="C120" s="20" t="s">
        <v>284</v>
      </c>
      <c r="D120" s="20" t="s">
        <v>244</v>
      </c>
      <c r="E120" s="21" t="s">
        <v>285</v>
      </c>
      <c r="F120" s="23" t="s">
        <v>311</v>
      </c>
      <c r="G120" s="24">
        <v>2025</v>
      </c>
      <c r="H120" s="24" t="s">
        <v>287</v>
      </c>
      <c r="I120" s="24" t="s">
        <v>134</v>
      </c>
      <c r="J120" s="29">
        <v>0.03</v>
      </c>
      <c r="L120" s="58">
        <f t="shared" si="32"/>
        <v>0.03</v>
      </c>
      <c r="M120" s="70">
        <v>0.1</v>
      </c>
      <c r="N120" s="29">
        <v>3</v>
      </c>
      <c r="O120" s="30" t="s">
        <v>84</v>
      </c>
      <c r="P120" s="29">
        <v>3</v>
      </c>
      <c r="S120" s="10">
        <v>2</v>
      </c>
      <c r="AB120" s="10">
        <v>3</v>
      </c>
      <c r="AC120" s="29">
        <f t="shared" si="20"/>
        <v>0</v>
      </c>
      <c r="AD120" s="32">
        <f t="shared" si="34"/>
        <v>0</v>
      </c>
      <c r="AE120" s="29"/>
      <c r="AY120" s="31"/>
      <c r="AZ120" s="10">
        <f t="shared" si="35"/>
        <v>0</v>
      </c>
    </row>
    <row r="121" spans="1:52" x14ac:dyDescent="0.3">
      <c r="A121" s="10" t="s">
        <v>312</v>
      </c>
      <c r="B121" s="24">
        <v>1</v>
      </c>
      <c r="C121" s="20" t="s">
        <v>284</v>
      </c>
      <c r="D121" s="20" t="s">
        <v>244</v>
      </c>
      <c r="E121" s="21" t="s">
        <v>285</v>
      </c>
      <c r="F121" s="23" t="s">
        <v>313</v>
      </c>
      <c r="G121" s="24">
        <v>2025</v>
      </c>
      <c r="H121" s="24" t="s">
        <v>287</v>
      </c>
      <c r="I121" s="24" t="s">
        <v>134</v>
      </c>
      <c r="J121" s="29">
        <v>0.12</v>
      </c>
      <c r="L121" s="58">
        <f t="shared" si="32"/>
        <v>0.12</v>
      </c>
      <c r="M121" s="69">
        <v>0.18</v>
      </c>
      <c r="N121" s="73">
        <v>3</v>
      </c>
      <c r="O121" s="30" t="s">
        <v>84</v>
      </c>
      <c r="P121" s="29"/>
      <c r="S121" s="10">
        <v>3</v>
      </c>
      <c r="T121" s="10">
        <v>1</v>
      </c>
      <c r="AC121" s="29">
        <f t="shared" si="20"/>
        <v>0</v>
      </c>
      <c r="AD121" s="32">
        <f t="shared" si="34"/>
        <v>0</v>
      </c>
      <c r="AE121" s="29"/>
      <c r="AY121" s="31"/>
      <c r="AZ121" s="10">
        <f t="shared" si="35"/>
        <v>0</v>
      </c>
    </row>
    <row r="122" spans="1:52" x14ac:dyDescent="0.3">
      <c r="A122" s="48" t="s">
        <v>314</v>
      </c>
      <c r="B122" s="41">
        <v>1</v>
      </c>
      <c r="C122" s="38" t="s">
        <v>284</v>
      </c>
      <c r="D122" s="38" t="s">
        <v>244</v>
      </c>
      <c r="E122" s="39" t="s">
        <v>285</v>
      </c>
      <c r="F122" s="40" t="s">
        <v>315</v>
      </c>
      <c r="G122" s="41">
        <v>2025</v>
      </c>
      <c r="H122" s="41" t="s">
        <v>287</v>
      </c>
      <c r="I122" s="41" t="s">
        <v>134</v>
      </c>
      <c r="J122" s="46">
        <v>0.18</v>
      </c>
      <c r="K122" s="48"/>
      <c r="L122" s="43">
        <f t="shared" si="32"/>
        <v>0.18</v>
      </c>
      <c r="M122" s="71">
        <v>0.25</v>
      </c>
      <c r="N122" s="46">
        <v>3</v>
      </c>
      <c r="O122" s="47" t="s">
        <v>84</v>
      </c>
      <c r="P122" s="46"/>
      <c r="Q122" s="48"/>
      <c r="R122" s="48"/>
      <c r="S122" s="48">
        <v>3</v>
      </c>
      <c r="T122" s="48">
        <v>1</v>
      </c>
      <c r="U122" s="48"/>
      <c r="V122" s="48"/>
      <c r="W122" s="48"/>
      <c r="X122" s="48"/>
      <c r="Y122" s="48"/>
      <c r="Z122" s="48"/>
      <c r="AA122" s="48"/>
      <c r="AB122" s="48"/>
      <c r="AC122" s="46">
        <f t="shared" si="20"/>
        <v>0</v>
      </c>
      <c r="AD122" s="63">
        <f t="shared" si="34"/>
        <v>0</v>
      </c>
      <c r="AE122" s="46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9"/>
      <c r="AZ122" s="48">
        <f t="shared" si="35"/>
        <v>0</v>
      </c>
    </row>
    <row r="123" spans="1:52" x14ac:dyDescent="0.3">
      <c r="A123" s="10" t="s">
        <v>36</v>
      </c>
      <c r="B123" s="24">
        <f>SUM(B108:B122)</f>
        <v>15</v>
      </c>
      <c r="J123" s="76">
        <f>SUM(J108:J122)</f>
        <v>1.0500000000000003</v>
      </c>
      <c r="L123" s="10">
        <f t="shared" si="32"/>
        <v>1.0500000000000003</v>
      </c>
      <c r="M123" s="76">
        <f>SUM(M108:M122)</f>
        <v>2.16</v>
      </c>
      <c r="N123" s="76"/>
      <c r="P123" s="76"/>
      <c r="AC123" s="76">
        <f>SUM(AC108:AC122)</f>
        <v>6</v>
      </c>
      <c r="AD123" s="32">
        <f t="shared" si="34"/>
        <v>5.7142857142857126</v>
      </c>
      <c r="AE123" s="76">
        <f>SUM(AE108:AE122)</f>
        <v>0</v>
      </c>
      <c r="AF123" s="10">
        <f t="shared" ref="AF123:AY123" si="36">SUM(AF108:AF122)</f>
        <v>1</v>
      </c>
      <c r="AG123" s="10">
        <f t="shared" si="36"/>
        <v>1</v>
      </c>
      <c r="AH123" s="10">
        <f t="shared" si="36"/>
        <v>0</v>
      </c>
      <c r="AI123" s="10">
        <f t="shared" si="36"/>
        <v>0</v>
      </c>
      <c r="AJ123" s="10">
        <f t="shared" si="36"/>
        <v>4</v>
      </c>
      <c r="AK123" s="10">
        <f t="shared" si="36"/>
        <v>0</v>
      </c>
      <c r="AL123" s="10">
        <f t="shared" si="36"/>
        <v>0</v>
      </c>
      <c r="AM123" s="10">
        <f t="shared" si="36"/>
        <v>0</v>
      </c>
      <c r="AN123" s="10">
        <f t="shared" si="36"/>
        <v>0</v>
      </c>
      <c r="AO123" s="10">
        <f t="shared" si="36"/>
        <v>0</v>
      </c>
      <c r="AP123" s="10">
        <f t="shared" si="36"/>
        <v>0</v>
      </c>
      <c r="AQ123" s="10">
        <f t="shared" si="36"/>
        <v>0</v>
      </c>
      <c r="AR123" s="10">
        <f t="shared" si="36"/>
        <v>0</v>
      </c>
      <c r="AS123" s="10">
        <f t="shared" si="36"/>
        <v>0</v>
      </c>
      <c r="AT123" s="10">
        <f t="shared" si="36"/>
        <v>1</v>
      </c>
      <c r="AU123" s="10">
        <f t="shared" si="36"/>
        <v>1</v>
      </c>
      <c r="AV123" s="10">
        <f t="shared" si="36"/>
        <v>1</v>
      </c>
      <c r="AW123" s="10">
        <f t="shared" si="36"/>
        <v>4</v>
      </c>
      <c r="AX123" s="10">
        <f t="shared" si="36"/>
        <v>6</v>
      </c>
      <c r="AY123" s="10">
        <f t="shared" si="36"/>
        <v>0</v>
      </c>
      <c r="AZ123" s="76">
        <f t="shared" si="35"/>
        <v>19</v>
      </c>
    </row>
    <row r="124" spans="1:52" x14ac:dyDescent="0.3">
      <c r="G124" s="57"/>
    </row>
    <row r="125" spans="1:52" x14ac:dyDescent="0.3">
      <c r="A125" s="10" t="s">
        <v>0</v>
      </c>
      <c r="B125" s="24">
        <v>1</v>
      </c>
      <c r="C125" s="10" t="s">
        <v>316</v>
      </c>
      <c r="D125" s="10" t="s">
        <v>192</v>
      </c>
      <c r="E125" s="21" t="s">
        <v>317</v>
      </c>
      <c r="F125" s="40" t="s">
        <v>318</v>
      </c>
      <c r="G125" s="77" t="s">
        <v>319</v>
      </c>
      <c r="J125" s="29">
        <v>0.02</v>
      </c>
      <c r="L125" s="10">
        <f>J125+K125</f>
        <v>0.02</v>
      </c>
      <c r="M125" s="29">
        <v>7.0000000000000007E-2</v>
      </c>
      <c r="N125" s="29"/>
      <c r="P125" s="29"/>
      <c r="AC125" s="29"/>
      <c r="AE125" s="29"/>
      <c r="AZ125" s="29"/>
    </row>
    <row r="127" spans="1:52" x14ac:dyDescent="0.3">
      <c r="A127" s="10" t="s">
        <v>184</v>
      </c>
      <c r="B127" s="24">
        <v>1</v>
      </c>
      <c r="C127" s="10" t="s">
        <v>320</v>
      </c>
      <c r="D127" s="10" t="s">
        <v>321</v>
      </c>
      <c r="E127" s="21" t="s">
        <v>322</v>
      </c>
      <c r="F127" s="23" t="s">
        <v>323</v>
      </c>
      <c r="G127" s="77" t="s">
        <v>319</v>
      </c>
      <c r="J127" s="29">
        <v>0.04</v>
      </c>
      <c r="L127" s="10">
        <f t="shared" ref="L127:L144" si="37">J127+K127</f>
        <v>0.04</v>
      </c>
      <c r="M127" s="29">
        <v>0.09</v>
      </c>
      <c r="N127" s="29"/>
      <c r="P127" s="29"/>
      <c r="AC127" s="29"/>
      <c r="AE127" s="29"/>
      <c r="AZ127" s="29"/>
    </row>
    <row r="128" spans="1:52" x14ac:dyDescent="0.3">
      <c r="A128" s="10" t="s">
        <v>324</v>
      </c>
      <c r="B128" s="24">
        <v>1</v>
      </c>
      <c r="C128" s="10" t="s">
        <v>320</v>
      </c>
      <c r="D128" s="10" t="s">
        <v>321</v>
      </c>
      <c r="E128" s="21" t="s">
        <v>322</v>
      </c>
      <c r="F128" s="23" t="s">
        <v>325</v>
      </c>
      <c r="G128" s="77" t="s">
        <v>319</v>
      </c>
      <c r="J128" s="29">
        <v>0.03</v>
      </c>
      <c r="L128" s="10">
        <f t="shared" si="37"/>
        <v>0.03</v>
      </c>
      <c r="M128" s="25">
        <v>0.1</v>
      </c>
      <c r="N128" s="29"/>
      <c r="P128" s="29"/>
      <c r="AC128" s="29"/>
      <c r="AE128" s="29"/>
      <c r="AZ128" s="29"/>
    </row>
    <row r="129" spans="1:52" x14ac:dyDescent="0.3">
      <c r="A129" s="10" t="s">
        <v>178</v>
      </c>
      <c r="B129" s="24">
        <v>1</v>
      </c>
      <c r="C129" s="10" t="s">
        <v>320</v>
      </c>
      <c r="D129" s="10" t="s">
        <v>321</v>
      </c>
      <c r="E129" s="21" t="s">
        <v>322</v>
      </c>
      <c r="F129" s="23" t="s">
        <v>326</v>
      </c>
      <c r="G129" s="77" t="s">
        <v>319</v>
      </c>
      <c r="J129" s="29">
        <v>0.08</v>
      </c>
      <c r="L129" s="10">
        <f t="shared" si="37"/>
        <v>0.08</v>
      </c>
      <c r="M129" s="29">
        <v>0.15</v>
      </c>
      <c r="N129" s="29"/>
      <c r="P129" s="29"/>
      <c r="AC129" s="29"/>
      <c r="AE129" s="29"/>
      <c r="AZ129" s="29"/>
    </row>
    <row r="130" spans="1:52" x14ac:dyDescent="0.3">
      <c r="A130" s="48" t="s">
        <v>202</v>
      </c>
      <c r="B130" s="41">
        <v>1</v>
      </c>
      <c r="C130" s="48" t="s">
        <v>320</v>
      </c>
      <c r="D130" s="48" t="s">
        <v>321</v>
      </c>
      <c r="E130" s="39" t="s">
        <v>322</v>
      </c>
      <c r="F130" s="40" t="s">
        <v>327</v>
      </c>
      <c r="G130" s="78" t="s">
        <v>319</v>
      </c>
      <c r="H130" s="41"/>
      <c r="I130" s="41"/>
      <c r="J130" s="46">
        <v>0.01</v>
      </c>
      <c r="K130" s="48"/>
      <c r="L130" s="48">
        <f t="shared" si="37"/>
        <v>0.01</v>
      </c>
      <c r="M130" s="46">
        <v>0.04</v>
      </c>
      <c r="N130" s="46"/>
      <c r="O130" s="41"/>
      <c r="P130" s="46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6"/>
      <c r="AD130" s="48"/>
      <c r="AE130" s="46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6"/>
    </row>
    <row r="131" spans="1:52" x14ac:dyDescent="0.3">
      <c r="A131" s="10" t="s">
        <v>36</v>
      </c>
      <c r="B131" s="24">
        <f>SUM(B127:B130)</f>
        <v>4</v>
      </c>
      <c r="J131" s="29">
        <f>SUM(J127:J130)</f>
        <v>0.16000000000000003</v>
      </c>
      <c r="L131" s="10">
        <f t="shared" si="37"/>
        <v>0.16000000000000003</v>
      </c>
      <c r="M131" s="29">
        <f>SUM(M127:M130)</f>
        <v>0.37999999999999995</v>
      </c>
      <c r="N131" s="29"/>
      <c r="P131" s="29"/>
      <c r="AC131" s="29"/>
      <c r="AE131" s="29"/>
      <c r="AZ131" s="29"/>
    </row>
    <row r="133" spans="1:52" x14ac:dyDescent="0.3">
      <c r="A133" s="10" t="s">
        <v>328</v>
      </c>
      <c r="B133" s="24">
        <v>1</v>
      </c>
      <c r="C133" s="10" t="s">
        <v>329</v>
      </c>
      <c r="D133" s="10" t="s">
        <v>321</v>
      </c>
      <c r="E133" s="21" t="s">
        <v>330</v>
      </c>
      <c r="F133" s="23" t="s">
        <v>331</v>
      </c>
      <c r="G133" s="77" t="s">
        <v>319</v>
      </c>
      <c r="J133" s="29">
        <v>0.04</v>
      </c>
      <c r="L133" s="10">
        <f t="shared" si="37"/>
        <v>0.04</v>
      </c>
      <c r="M133" s="29">
        <v>0.08</v>
      </c>
      <c r="N133" s="29"/>
      <c r="P133" s="29"/>
      <c r="AC133" s="29"/>
      <c r="AE133" s="29"/>
      <c r="AZ133" s="29"/>
    </row>
    <row r="134" spans="1:52" x14ac:dyDescent="0.3">
      <c r="A134" s="10" t="s">
        <v>332</v>
      </c>
      <c r="B134" s="24">
        <v>1</v>
      </c>
      <c r="C134" s="10" t="s">
        <v>329</v>
      </c>
      <c r="D134" s="10" t="s">
        <v>321</v>
      </c>
      <c r="E134" s="21" t="s">
        <v>330</v>
      </c>
      <c r="F134" s="23" t="s">
        <v>333</v>
      </c>
      <c r="G134" s="77" t="s">
        <v>319</v>
      </c>
      <c r="J134" s="29">
        <v>0.02</v>
      </c>
      <c r="L134" s="10">
        <f t="shared" si="37"/>
        <v>0.02</v>
      </c>
      <c r="M134" s="29">
        <v>0.06</v>
      </c>
      <c r="N134" s="29"/>
      <c r="P134" s="29"/>
      <c r="AC134" s="29"/>
      <c r="AE134" s="29"/>
      <c r="AZ134" s="29"/>
    </row>
    <row r="135" spans="1:52" x14ac:dyDescent="0.3">
      <c r="A135" s="10" t="s">
        <v>184</v>
      </c>
      <c r="B135" s="24">
        <v>1</v>
      </c>
      <c r="C135" s="10" t="s">
        <v>329</v>
      </c>
      <c r="D135" s="10" t="s">
        <v>321</v>
      </c>
      <c r="E135" s="21" t="s">
        <v>330</v>
      </c>
      <c r="F135" s="23" t="s">
        <v>334</v>
      </c>
      <c r="G135" s="77" t="s">
        <v>319</v>
      </c>
      <c r="J135" s="29">
        <v>0.02</v>
      </c>
      <c r="L135" s="10">
        <f t="shared" si="37"/>
        <v>0.02</v>
      </c>
      <c r="M135" s="29">
        <v>0.06</v>
      </c>
      <c r="N135" s="29"/>
      <c r="P135" s="29"/>
      <c r="AC135" s="29"/>
      <c r="AE135" s="29"/>
      <c r="AZ135" s="29"/>
    </row>
    <row r="136" spans="1:52" x14ac:dyDescent="0.3">
      <c r="A136" s="10" t="s">
        <v>335</v>
      </c>
      <c r="B136" s="24">
        <v>1</v>
      </c>
      <c r="C136" s="10" t="s">
        <v>329</v>
      </c>
      <c r="D136" s="10" t="s">
        <v>321</v>
      </c>
      <c r="E136" s="21" t="s">
        <v>330</v>
      </c>
      <c r="F136" s="23" t="s">
        <v>336</v>
      </c>
      <c r="G136" s="77" t="s">
        <v>319</v>
      </c>
      <c r="J136" s="29">
        <v>0.01</v>
      </c>
      <c r="L136" s="10">
        <f t="shared" si="37"/>
        <v>0.01</v>
      </c>
      <c r="M136" s="29">
        <v>0.03</v>
      </c>
      <c r="N136" s="29"/>
      <c r="P136" s="29"/>
      <c r="AC136" s="29"/>
      <c r="AE136" s="29"/>
      <c r="AZ136" s="29"/>
    </row>
    <row r="137" spans="1:52" x14ac:dyDescent="0.3">
      <c r="A137" s="48" t="s">
        <v>337</v>
      </c>
      <c r="B137" s="41">
        <v>1</v>
      </c>
      <c r="C137" s="48" t="s">
        <v>329</v>
      </c>
      <c r="D137" s="48" t="s">
        <v>321</v>
      </c>
      <c r="E137" s="39" t="s">
        <v>330</v>
      </c>
      <c r="F137" s="40" t="s">
        <v>338</v>
      </c>
      <c r="G137" s="78" t="s">
        <v>319</v>
      </c>
      <c r="H137" s="41"/>
      <c r="I137" s="41"/>
      <c r="J137" s="46">
        <v>0.01</v>
      </c>
      <c r="K137" s="48"/>
      <c r="L137" s="48">
        <f t="shared" si="37"/>
        <v>0.01</v>
      </c>
      <c r="M137" s="46">
        <v>0.04</v>
      </c>
      <c r="N137" s="46"/>
      <c r="O137" s="41"/>
      <c r="P137" s="46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6"/>
      <c r="AD137" s="48"/>
      <c r="AE137" s="46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6"/>
    </row>
    <row r="138" spans="1:52" x14ac:dyDescent="0.3">
      <c r="A138" s="10" t="s">
        <v>36</v>
      </c>
      <c r="B138" s="24">
        <f>SUM(B133:B137)</f>
        <v>5</v>
      </c>
      <c r="J138" s="25">
        <f>SUM(J133:J137)</f>
        <v>9.9999999999999992E-2</v>
      </c>
      <c r="L138" s="26">
        <f t="shared" si="37"/>
        <v>9.9999999999999992E-2</v>
      </c>
      <c r="M138" s="29">
        <f>SUM(M133:M137)</f>
        <v>0.27</v>
      </c>
      <c r="N138" s="29"/>
      <c r="P138" s="29"/>
      <c r="AC138" s="29"/>
      <c r="AE138" s="29"/>
      <c r="AZ138" s="29"/>
    </row>
    <row r="140" spans="1:52" x14ac:dyDescent="0.3">
      <c r="A140" s="10" t="s">
        <v>339</v>
      </c>
      <c r="B140" s="24">
        <v>1</v>
      </c>
      <c r="C140" s="10" t="s">
        <v>340</v>
      </c>
      <c r="D140" s="10" t="s">
        <v>341</v>
      </c>
      <c r="E140" s="21" t="s">
        <v>342</v>
      </c>
      <c r="F140" s="79" t="s">
        <v>343</v>
      </c>
      <c r="G140" s="77" t="s">
        <v>319</v>
      </c>
      <c r="I140" s="80"/>
      <c r="J140" s="10">
        <v>0.28000000000000003</v>
      </c>
      <c r="L140" s="27">
        <f t="shared" si="37"/>
        <v>0.28000000000000003</v>
      </c>
      <c r="M140" s="31">
        <v>0.21</v>
      </c>
      <c r="O140" s="80"/>
      <c r="AB140" s="31"/>
      <c r="AD140" s="31"/>
      <c r="AY140" s="31"/>
    </row>
    <row r="141" spans="1:52" x14ac:dyDescent="0.3">
      <c r="A141" s="10" t="s">
        <v>344</v>
      </c>
      <c r="B141" s="24">
        <v>1</v>
      </c>
      <c r="C141" s="10" t="s">
        <v>340</v>
      </c>
      <c r="D141" s="10" t="s">
        <v>341</v>
      </c>
      <c r="E141" s="21" t="s">
        <v>342</v>
      </c>
      <c r="F141" s="23" t="s">
        <v>345</v>
      </c>
      <c r="G141" s="77" t="s">
        <v>319</v>
      </c>
      <c r="I141" s="80"/>
      <c r="J141" s="10">
        <v>0.38</v>
      </c>
      <c r="L141" s="27">
        <f t="shared" si="37"/>
        <v>0.38</v>
      </c>
      <c r="M141" s="31">
        <v>0.26</v>
      </c>
      <c r="O141" s="80"/>
      <c r="AB141" s="31"/>
      <c r="AD141" s="31"/>
      <c r="AY141" s="31"/>
    </row>
    <row r="142" spans="1:52" x14ac:dyDescent="0.3">
      <c r="A142" s="10" t="s">
        <v>346</v>
      </c>
      <c r="B142" s="24">
        <v>1</v>
      </c>
      <c r="C142" s="10" t="s">
        <v>340</v>
      </c>
      <c r="D142" s="10" t="s">
        <v>341</v>
      </c>
      <c r="E142" s="21" t="s">
        <v>342</v>
      </c>
      <c r="F142" s="23" t="s">
        <v>347</v>
      </c>
      <c r="G142" s="77" t="s">
        <v>319</v>
      </c>
      <c r="I142" s="80"/>
      <c r="J142" s="10">
        <v>0.02</v>
      </c>
      <c r="L142" s="27">
        <f t="shared" si="37"/>
        <v>0.02</v>
      </c>
      <c r="M142" s="31">
        <v>0.06</v>
      </c>
      <c r="O142" s="80"/>
      <c r="AB142" s="31"/>
      <c r="AD142" s="31"/>
      <c r="AY142" s="31"/>
    </row>
    <row r="143" spans="1:52" x14ac:dyDescent="0.3">
      <c r="A143" s="48" t="s">
        <v>348</v>
      </c>
      <c r="B143" s="41">
        <v>1</v>
      </c>
      <c r="C143" s="48" t="s">
        <v>340</v>
      </c>
      <c r="D143" s="48" t="s">
        <v>341</v>
      </c>
      <c r="E143" s="39" t="s">
        <v>342</v>
      </c>
      <c r="F143" s="40" t="s">
        <v>349</v>
      </c>
      <c r="G143" s="78" t="s">
        <v>319</v>
      </c>
      <c r="H143" s="41"/>
      <c r="I143" s="81"/>
      <c r="J143" s="48">
        <v>0.02</v>
      </c>
      <c r="K143" s="48"/>
      <c r="L143" s="44">
        <f t="shared" si="37"/>
        <v>0.02</v>
      </c>
      <c r="M143" s="49">
        <v>0.06</v>
      </c>
      <c r="N143" s="48"/>
      <c r="O143" s="81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9"/>
      <c r="AC143" s="48"/>
      <c r="AD143" s="49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9"/>
      <c r="AZ143" s="48"/>
    </row>
    <row r="144" spans="1:52" x14ac:dyDescent="0.3">
      <c r="A144" s="10" t="s">
        <v>36</v>
      </c>
      <c r="B144" s="24">
        <f>SUM(B140:B143)</f>
        <v>4</v>
      </c>
      <c r="I144" s="80"/>
      <c r="J144" s="26">
        <f>SUM(J140:J143)</f>
        <v>0.70000000000000007</v>
      </c>
      <c r="L144" s="27">
        <f t="shared" si="37"/>
        <v>0.70000000000000007</v>
      </c>
      <c r="M144" s="27">
        <f>SUM(M140:M143)</f>
        <v>0.59000000000000008</v>
      </c>
      <c r="O144" s="80"/>
      <c r="AB144" s="31"/>
      <c r="AD144" s="31"/>
      <c r="AY144" s="31"/>
    </row>
    <row r="146" spans="4:5" x14ac:dyDescent="0.3">
      <c r="D146" s="79"/>
      <c r="E146" s="82"/>
    </row>
    <row r="148" spans="4:5" x14ac:dyDescent="0.3">
      <c r="D148" s="79"/>
    </row>
  </sheetData>
  <hyperlinks>
    <hyperlink ref="F125" r:id="rId1"/>
    <hyperlink ref="F140" r:id="rId2"/>
    <hyperlink ref="F141" r:id="rId3"/>
    <hyperlink ref="F142" r:id="rId4"/>
    <hyperlink ref="F143" r:id="rId5"/>
    <hyperlink ref="F34" r:id="rId6"/>
    <hyperlink ref="F35" r:id="rId7"/>
    <hyperlink ref="F36" r:id="rId8"/>
    <hyperlink ref="F37" r:id="rId9"/>
    <hyperlink ref="F38" r:id="rId10"/>
    <hyperlink ref="F39" r:id="rId11"/>
    <hyperlink ref="F40" r:id="rId12"/>
    <hyperlink ref="F41" r:id="rId13"/>
    <hyperlink ref="F42" r:id="rId14"/>
    <hyperlink ref="F43" r:id="rId15"/>
    <hyperlink ref="F44" r:id="rId16"/>
    <hyperlink ref="F45" r:id="rId17"/>
    <hyperlink ref="F46" r:id="rId18"/>
    <hyperlink ref="F3" r:id="rId19"/>
    <hyperlink ref="F4" r:id="rId20"/>
    <hyperlink ref="F5" r:id="rId21"/>
    <hyperlink ref="F6" r:id="rId22"/>
    <hyperlink ref="F7" r:id="rId23"/>
    <hyperlink ref="F8" r:id="rId24"/>
    <hyperlink ref="F9" r:id="rId25"/>
    <hyperlink ref="F10" r:id="rId26"/>
    <hyperlink ref="F11" r:id="rId27"/>
    <hyperlink ref="F12" r:id="rId28"/>
    <hyperlink ref="F13" r:id="rId29"/>
    <hyperlink ref="F14" r:id="rId30"/>
    <hyperlink ref="F15" r:id="rId31"/>
    <hyperlink ref="F16" r:id="rId32"/>
    <hyperlink ref="F17" r:id="rId33"/>
    <hyperlink ref="F18" r:id="rId34"/>
    <hyperlink ref="F19" r:id="rId35"/>
    <hyperlink ref="F22" r:id="rId36"/>
    <hyperlink ref="F23" r:id="rId37"/>
    <hyperlink ref="F24" r:id="rId38"/>
    <hyperlink ref="F25" r:id="rId39"/>
    <hyperlink ref="F26" r:id="rId40"/>
    <hyperlink ref="F27" r:id="rId41"/>
    <hyperlink ref="F28" r:id="rId42"/>
    <hyperlink ref="F29" r:id="rId43"/>
    <hyperlink ref="F30" r:id="rId44"/>
    <hyperlink ref="F31" r:id="rId45"/>
    <hyperlink ref="F49" r:id="rId46"/>
    <hyperlink ref="F50" r:id="rId47"/>
    <hyperlink ref="F51" r:id="rId48"/>
    <hyperlink ref="F52" r:id="rId49"/>
    <hyperlink ref="F53" r:id="rId50"/>
    <hyperlink ref="F54" r:id="rId51"/>
    <hyperlink ref="F55" r:id="rId52"/>
    <hyperlink ref="F58" r:id="rId53"/>
    <hyperlink ref="F59" r:id="rId54"/>
    <hyperlink ref="F60" r:id="rId55"/>
    <hyperlink ref="F63" r:id="rId56"/>
    <hyperlink ref="F64" r:id="rId57"/>
    <hyperlink ref="F65" r:id="rId58"/>
    <hyperlink ref="F66" r:id="rId59"/>
    <hyperlink ref="F67" r:id="rId60"/>
    <hyperlink ref="F68" r:id="rId61"/>
    <hyperlink ref="F69" r:id="rId62"/>
    <hyperlink ref="F70" r:id="rId63"/>
    <hyperlink ref="F71" r:id="rId64"/>
    <hyperlink ref="F72" r:id="rId65"/>
    <hyperlink ref="F75" r:id="rId66"/>
    <hyperlink ref="F76" r:id="rId67"/>
    <hyperlink ref="F77" r:id="rId68"/>
    <hyperlink ref="F78" r:id="rId69"/>
    <hyperlink ref="F79" r:id="rId70"/>
    <hyperlink ref="F80" r:id="rId71"/>
    <hyperlink ref="F81" r:id="rId72"/>
    <hyperlink ref="F82" r:id="rId73"/>
    <hyperlink ref="F83" r:id="rId74"/>
    <hyperlink ref="F84" r:id="rId75"/>
    <hyperlink ref="F87" r:id="rId76"/>
    <hyperlink ref="F88" r:id="rId77"/>
    <hyperlink ref="F89" r:id="rId78"/>
    <hyperlink ref="F90" r:id="rId79"/>
    <hyperlink ref="F91" r:id="rId80"/>
    <hyperlink ref="F92" r:id="rId81"/>
    <hyperlink ref="F93" r:id="rId82"/>
    <hyperlink ref="F94" r:id="rId83"/>
    <hyperlink ref="F95" r:id="rId84"/>
    <hyperlink ref="F98" r:id="rId85"/>
    <hyperlink ref="F99" r:id="rId86"/>
    <hyperlink ref="F100" r:id="rId87"/>
    <hyperlink ref="F101" r:id="rId88"/>
    <hyperlink ref="F102" r:id="rId89"/>
    <hyperlink ref="F103" r:id="rId90"/>
    <hyperlink ref="F104" r:id="rId91"/>
    <hyperlink ref="F105" r:id="rId92"/>
    <hyperlink ref="F108" r:id="rId93"/>
    <hyperlink ref="F109" r:id="rId94"/>
    <hyperlink ref="F110" r:id="rId95"/>
    <hyperlink ref="F111" r:id="rId96"/>
    <hyperlink ref="F112" r:id="rId97"/>
    <hyperlink ref="F113" r:id="rId98"/>
    <hyperlink ref="F114" r:id="rId99"/>
    <hyperlink ref="F115" r:id="rId100"/>
    <hyperlink ref="F116" r:id="rId101"/>
    <hyperlink ref="F117" r:id="rId102"/>
    <hyperlink ref="F118" r:id="rId103"/>
    <hyperlink ref="F119" r:id="rId104"/>
    <hyperlink ref="F120" r:id="rId105"/>
    <hyperlink ref="F121" r:id="rId106"/>
    <hyperlink ref="F122" r:id="rId107"/>
    <hyperlink ref="F130" r:id="rId108"/>
    <hyperlink ref="F127" r:id="rId109"/>
    <hyperlink ref="F128" r:id="rId110"/>
    <hyperlink ref="F129" r:id="rId111"/>
    <hyperlink ref="F133" r:id="rId112"/>
    <hyperlink ref="F134" r:id="rId113"/>
    <hyperlink ref="F135" r:id="rId114"/>
    <hyperlink ref="F136" r:id="rId115"/>
    <hyperlink ref="F137" r:id="rId116"/>
  </hyperlinks>
  <pageMargins left="0.7" right="0.7" top="0.75" bottom="0.75" header="0.3" footer="0.3"/>
  <legacyDrawing r:id="rId1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OMISTAJA</dc:creator>
  <cp:lastModifiedBy>OMISTAJA</cp:lastModifiedBy>
  <dcterms:created xsi:type="dcterms:W3CDTF">2026-03-12T11:52:53Z</dcterms:created>
  <dcterms:modified xsi:type="dcterms:W3CDTF">2026-03-23T13:42:33Z</dcterms:modified>
</cp:coreProperties>
</file>