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Sisämaa" sheetId="1" r:id="rId1"/>
    <sheet name="Taul2" sheetId="2" r:id="rId2"/>
    <sheet name="Tau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Asko</author>
    <author>059</author>
    <author>Asko Suoranta</author>
  </authors>
  <commentList>
    <comment ref="L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F3" authorId="1">
      <text>
        <r>
          <rPr>
            <b/>
            <sz val="9"/>
            <rFont val="Tahoma"/>
            <family val="2"/>
          </rPr>
          <t>059:</t>
        </r>
        <r>
          <rPr>
            <sz val="9"/>
            <rFont val="Tahoma"/>
            <family val="2"/>
          </rPr>
          <t xml:space="preserve">
30.4.</t>
        </r>
      </text>
    </comment>
    <comment ref="F5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5.5.</t>
        </r>
      </text>
    </comment>
    <comment ref="F8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10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</t>
        </r>
      </text>
    </comment>
    <comment ref="F11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27.4. - 4.5.</t>
        </r>
      </text>
    </comment>
    <comment ref="F12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13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1.5.</t>
        </r>
      </text>
    </comment>
    <comment ref="F14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31.5.
9.6.</t>
        </r>
      </text>
    </comment>
    <comment ref="F15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1.5.</t>
        </r>
      </text>
    </comment>
    <comment ref="F16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17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1.5.</t>
        </r>
      </text>
    </comment>
    <comment ref="F19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
6.5.
22.5.
17.6.</t>
        </r>
      </text>
    </comment>
    <comment ref="F20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
6.5.
22.5.
17.6.</t>
        </r>
      </text>
    </comment>
    <comment ref="F21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
22.5.</t>
        </r>
      </text>
    </comment>
    <comment ref="F23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
22.5.</t>
        </r>
      </text>
    </comment>
    <comment ref="F24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
22.5.
17.6.</t>
        </r>
      </text>
    </comment>
    <comment ref="F26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</t>
        </r>
      </text>
    </comment>
    <comment ref="F27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</t>
        </r>
      </text>
    </comment>
    <comment ref="F28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15.5., 2.7.</t>
        </r>
      </text>
    </comment>
    <comment ref="F30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2.5.</t>
        </r>
      </text>
    </comment>
    <comment ref="F31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29.4.
1.7.</t>
        </r>
      </text>
    </comment>
    <comment ref="F32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1.6.</t>
        </r>
      </text>
    </comment>
    <comment ref="F33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34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7.5.</t>
        </r>
      </text>
    </comment>
    <comment ref="F35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26.4. ja 24.5.</t>
        </r>
      </text>
    </comment>
    <comment ref="F36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1.5.</t>
        </r>
      </text>
    </comment>
    <comment ref="F37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</t>
        </r>
      </text>
    </comment>
    <comment ref="F38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</t>
        </r>
      </text>
    </comment>
    <comment ref="F40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</t>
        </r>
      </text>
    </comment>
    <comment ref="F42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</t>
        </r>
      </text>
    </comment>
    <comment ref="F45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</t>
        </r>
      </text>
    </comment>
    <comment ref="A46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2 lampea</t>
        </r>
      </text>
    </comment>
    <comment ref="F47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16.5.
5.6.</t>
        </r>
      </text>
    </comment>
    <comment ref="F48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</t>
        </r>
      </text>
    </comment>
    <comment ref="F49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
3-6.5.
10.5.
15.5.
3.6.
9.6.
12.6.</t>
        </r>
      </text>
    </comment>
    <comment ref="F51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20.5., 24.5.</t>
        </r>
      </text>
    </comment>
    <comment ref="F53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5.5.</t>
        </r>
      </text>
    </comment>
    <comment ref="F54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5.5.</t>
        </r>
      </text>
    </comment>
    <comment ref="F55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</t>
        </r>
      </text>
    </comment>
  </commentList>
</comments>
</file>

<file path=xl/sharedStrings.xml><?xml version="1.0" encoding="utf-8"?>
<sst xmlns="http://schemas.openxmlformats.org/spreadsheetml/2006/main" count="511" uniqueCount="347">
  <si>
    <t>Järvi</t>
  </si>
  <si>
    <t>Kylä/sijainti</t>
  </si>
  <si>
    <t>Nyk. kunta</t>
  </si>
  <si>
    <t>Ent. Kunta</t>
  </si>
  <si>
    <t>Laskija</t>
  </si>
  <si>
    <t>Pinta-ala (ha)</t>
  </si>
  <si>
    <t>Ranta (x/4)</t>
  </si>
  <si>
    <t>Asutus</t>
  </si>
  <si>
    <t>Vesilinnut</t>
  </si>
  <si>
    <t>Garc</t>
  </si>
  <si>
    <t>Pcri</t>
  </si>
  <si>
    <t>Pgri</t>
  </si>
  <si>
    <t>Paur</t>
  </si>
  <si>
    <t>Truf</t>
  </si>
  <si>
    <t>Acin</t>
  </si>
  <si>
    <t>Bste</t>
  </si>
  <si>
    <t>Apla</t>
  </si>
  <si>
    <t>Acre</t>
  </si>
  <si>
    <t>Aque</t>
  </si>
  <si>
    <t>Astr</t>
  </si>
  <si>
    <t>Apen</t>
  </si>
  <si>
    <t>Aacu</t>
  </si>
  <si>
    <t>Acly</t>
  </si>
  <si>
    <t>Aful</t>
  </si>
  <si>
    <t>Afer</t>
  </si>
  <si>
    <t>Bcla</t>
  </si>
  <si>
    <t>Mfus</t>
  </si>
  <si>
    <t>Mser</t>
  </si>
  <si>
    <t>Mmer</t>
  </si>
  <si>
    <t>Aans</t>
  </si>
  <si>
    <t>Bcan</t>
  </si>
  <si>
    <t>Colo</t>
  </si>
  <si>
    <t>Ccyg</t>
  </si>
  <si>
    <t>Halb</t>
  </si>
  <si>
    <t>Caer</t>
  </si>
  <si>
    <t>Phal</t>
  </si>
  <si>
    <t>Fsub</t>
  </si>
  <si>
    <t>Ggru</t>
  </si>
  <si>
    <t>Raqu</t>
  </si>
  <si>
    <t>Ppor</t>
  </si>
  <si>
    <t>Ppar</t>
  </si>
  <si>
    <t>Gchl</t>
  </si>
  <si>
    <t>Fatr</t>
  </si>
  <si>
    <t>Host</t>
  </si>
  <si>
    <t>Vvan</t>
  </si>
  <si>
    <t>Cdub</t>
  </si>
  <si>
    <t>Ggal</t>
  </si>
  <si>
    <t>Narq</t>
  </si>
  <si>
    <t>Toch</t>
  </si>
  <si>
    <t>Tgla</t>
  </si>
  <si>
    <t>Ahyp</t>
  </si>
  <si>
    <t>Ttot</t>
  </si>
  <si>
    <t>Ppug</t>
  </si>
  <si>
    <t>Lmar</t>
  </si>
  <si>
    <t>Lfus</t>
  </si>
  <si>
    <t>Larg</t>
  </si>
  <si>
    <t>Lcan</t>
  </si>
  <si>
    <t>Lmin</t>
  </si>
  <si>
    <t>Lrid</t>
  </si>
  <si>
    <t>Shir</t>
  </si>
  <si>
    <t>Saea</t>
  </si>
  <si>
    <t>Afla</t>
  </si>
  <si>
    <t>Aarv</t>
  </si>
  <si>
    <t>Pbia</t>
  </si>
  <si>
    <t>Ooen</t>
  </si>
  <si>
    <t>Srub</t>
  </si>
  <si>
    <t>Llus</t>
  </si>
  <si>
    <t>Lnae</t>
  </si>
  <si>
    <t>Lflu</t>
  </si>
  <si>
    <t>Loclus</t>
  </si>
  <si>
    <t>Aaru</t>
  </si>
  <si>
    <t>Asci</t>
  </si>
  <si>
    <t>Adum</t>
  </si>
  <si>
    <t>Apal</t>
  </si>
  <si>
    <t>Asch</t>
  </si>
  <si>
    <t>Apra</t>
  </si>
  <si>
    <t>Malb</t>
  </si>
  <si>
    <t>Mfla</t>
  </si>
  <si>
    <t>Lcol</t>
  </si>
  <si>
    <t>Cery</t>
  </si>
  <si>
    <t>Erus</t>
  </si>
  <si>
    <t>Esch</t>
  </si>
  <si>
    <t>Sijainti</t>
  </si>
  <si>
    <t>Vuosi</t>
  </si>
  <si>
    <t>vettä</t>
  </si>
  <si>
    <t>luhtaa</t>
  </si>
  <si>
    <t>yhteensä</t>
  </si>
  <si>
    <t>Rantaa (km)</t>
  </si>
  <si>
    <t>riittävyys</t>
  </si>
  <si>
    <t>pelto</t>
  </si>
  <si>
    <t>metsä</t>
  </si>
  <si>
    <t>suo</t>
  </si>
  <si>
    <t>muu</t>
  </si>
  <si>
    <t>vak.as.</t>
  </si>
  <si>
    <t>kesäas.</t>
  </si>
  <si>
    <t>yht.</t>
  </si>
  <si>
    <t>pareja</t>
  </si>
  <si>
    <t>paria/km2</t>
  </si>
  <si>
    <t>Kuikka</t>
  </si>
  <si>
    <t>Silkkiuikku</t>
  </si>
  <si>
    <t>Härkälintu</t>
  </si>
  <si>
    <t>Mustakurkku-uikku</t>
  </si>
  <si>
    <t>Pikku-uikku</t>
  </si>
  <si>
    <t>Harmaahaikara</t>
  </si>
  <si>
    <t>Kaulushaikara</t>
  </si>
  <si>
    <t>Sinisorsa</t>
  </si>
  <si>
    <t>Tavi</t>
  </si>
  <si>
    <t>Heinätavi</t>
  </si>
  <si>
    <t>Harmaasorsa</t>
  </si>
  <si>
    <t>Haapana</t>
  </si>
  <si>
    <t>Jouhisorsa</t>
  </si>
  <si>
    <t>Lapasorsa</t>
  </si>
  <si>
    <t>Tukkasotka</t>
  </si>
  <si>
    <t>Punasotka</t>
  </si>
  <si>
    <t>Telkkä</t>
  </si>
  <si>
    <t>Pilkkasiipi</t>
  </si>
  <si>
    <t>Tukkakoskelo</t>
  </si>
  <si>
    <t>Isokoskelo</t>
  </si>
  <si>
    <t>Merihanhi</t>
  </si>
  <si>
    <t>Kanadanhanhi</t>
  </si>
  <si>
    <t>Kyhmyjoutsen</t>
  </si>
  <si>
    <t>Laulujoutsen</t>
  </si>
  <si>
    <t>Merikotka</t>
  </si>
  <si>
    <t>Ruskosuohaukka</t>
  </si>
  <si>
    <t>Kalasääski</t>
  </si>
  <si>
    <t>Nuolihaukka</t>
  </si>
  <si>
    <t>Kurki</t>
  </si>
  <si>
    <t>Luhtakana</t>
  </si>
  <si>
    <t>Luhtahuitti</t>
  </si>
  <si>
    <t>Pikkuhuitti</t>
  </si>
  <si>
    <t>Liejukana</t>
  </si>
  <si>
    <t>Nokikana</t>
  </si>
  <si>
    <t>Meriharakka</t>
  </si>
  <si>
    <t>Töyhtöhyyppä</t>
  </si>
  <si>
    <t>Pikkutylli</t>
  </si>
  <si>
    <t>Taivaanvuohi</t>
  </si>
  <si>
    <t>Isokuovi</t>
  </si>
  <si>
    <t>Metsäviklo</t>
  </si>
  <si>
    <t>Liro</t>
  </si>
  <si>
    <t>Rantasipi</t>
  </si>
  <si>
    <t>Punajalkaviklo</t>
  </si>
  <si>
    <t>Suokukko</t>
  </si>
  <si>
    <t>Merilokki</t>
  </si>
  <si>
    <t>Selkälokki</t>
  </si>
  <si>
    <t>Harmaalokki</t>
  </si>
  <si>
    <t>Kalalokki</t>
  </si>
  <si>
    <t>Pikkulokki</t>
  </si>
  <si>
    <t>Naurulokki</t>
  </si>
  <si>
    <t>Kalatiira</t>
  </si>
  <si>
    <t>Lapintiira</t>
  </si>
  <si>
    <t>Suopöllö</t>
  </si>
  <si>
    <t>Kiuru</t>
  </si>
  <si>
    <t>Viiksitimali</t>
  </si>
  <si>
    <t>Kivitasku</t>
  </si>
  <si>
    <t>Pensastasku</t>
  </si>
  <si>
    <t>Satakieli</t>
  </si>
  <si>
    <t>Pensassirkkalintu</t>
  </si>
  <si>
    <t>Viitasirkkalintu</t>
  </si>
  <si>
    <t>Ruokosirkkalintu</t>
  </si>
  <si>
    <t>Rastaskerttunen</t>
  </si>
  <si>
    <t>Rytikerttunen</t>
  </si>
  <si>
    <t>Viitakerttunen</t>
  </si>
  <si>
    <t>Luhtakerttunen</t>
  </si>
  <si>
    <t>Ruokokerttunen</t>
  </si>
  <si>
    <t>Niittykirvinen</t>
  </si>
  <si>
    <t>Västäräkki</t>
  </si>
  <si>
    <t>Keltavästäräkki</t>
  </si>
  <si>
    <t>Pikkulepinkäinen</t>
  </si>
  <si>
    <t>Punavarpunen</t>
  </si>
  <si>
    <t>Pohjansirkku</t>
  </si>
  <si>
    <t>Pajusirkku</t>
  </si>
  <si>
    <t>Kuusistonjärvi (Järvenkylänjärvi)</t>
  </si>
  <si>
    <t>Järvenkylä</t>
  </si>
  <si>
    <t>Kaarina</t>
  </si>
  <si>
    <t>http://kansalaisen.karttapaikka.fi/linkki?scale=16000&amp;text=Kuusistonj%C3%A4rvi&amp;srs=EPSG%3A3067&amp;y=6703992&amp;mode=rasta&amp;x=248056&amp;lang=fi</t>
  </si>
  <si>
    <t>Esko Gustafsson</t>
  </si>
  <si>
    <t>III</t>
  </si>
  <si>
    <t>Littoistenjärvi</t>
  </si>
  <si>
    <t>Littoinen</t>
  </si>
  <si>
    <t>http://kansalaisen.karttapaikka.fi/linkki?scale=16000&amp;text=Littoistenj%C3%A4rvi&amp;srs=EPSG%3A3067&amp;y=6710876&amp;mode=rasta&amp;x=246450&amp;lang=fi</t>
  </si>
  <si>
    <t>Hannu Klemola</t>
  </si>
  <si>
    <t>I</t>
  </si>
  <si>
    <t>0</t>
  </si>
  <si>
    <t>2</t>
  </si>
  <si>
    <t>1</t>
  </si>
  <si>
    <t>Kuoppajärvi</t>
  </si>
  <si>
    <t>Kuotila</t>
  </si>
  <si>
    <t>Piikkiö</t>
  </si>
  <si>
    <t>http://kansalaisen.karttapaikka.fi/linkki?scale=8000&amp;text=Kuoppaj%C3%A4rvi&amp;srs=EPSG%3A3067&amp;y=6705120&amp;mode=rasta&amp;x=256428&amp;lang=fi</t>
  </si>
  <si>
    <t>Jorma Hellsten</t>
  </si>
  <si>
    <t>II</t>
  </si>
  <si>
    <t>Pussilanjärvi</t>
  </si>
  <si>
    <t>Ikkerlä</t>
  </si>
  <si>
    <t>http://kansalaisen.karttapaikka.fi/linkki?scale=4000&amp;text=Pussilanj%C3%A4rvi&amp;srs=EPSG%3A3067&amp;y=6709838&amp;mode=rasta&amp;x=253773&amp;lang=fi</t>
  </si>
  <si>
    <t>Vähäjärvi</t>
  </si>
  <si>
    <t>http://kansalaisen.karttapaikka.fi/linkki?scale=8000&amp;text=V%C3%A4h%C3%A4j%C3%A4rvi&amp;srs=EPSG%3A3067&amp;y=6705702&amp;mode=rasta&amp;x=256814&amp;lang=fi</t>
  </si>
  <si>
    <t>Panu Kunttu</t>
  </si>
  <si>
    <t>Panu &amp; Sanna-Mari Kunttu</t>
  </si>
  <si>
    <t>Hevonlinnanjärvi</t>
  </si>
  <si>
    <t>Koski</t>
  </si>
  <si>
    <t>http://kansalaisen.karttapaikka.fi/linkki?scale=16000&amp;text=Hevonlinnanj%C3%A4rvi&amp;srs=EPSG%3A3067&amp;y=6735770&amp;mode=rasta&amp;x=282818&amp;lang=fi</t>
  </si>
  <si>
    <t>Asko Suoranta</t>
  </si>
  <si>
    <t>Kakarjärvi</t>
  </si>
  <si>
    <t>Hongisto</t>
  </si>
  <si>
    <t>http://kansalaisen.karttapaikka.fi/linkki?scale=16000&amp;text=Kakarj%C3%A4rvi&amp;srs=EPSG%3A3067&amp;y=6725828&amp;mode=rasta&amp;x=289842&amp;lang=fi</t>
  </si>
  <si>
    <t>Kalaton</t>
  </si>
  <si>
    <t>http://kansalaisen.karttapaikka.fi/linkki?scale=16000&amp;text=Kalaton&amp;srs=EPSG%3A3067&amp;y=6723822&amp;mode=rasta&amp;x=292010&amp;lang=fi</t>
  </si>
  <si>
    <t>Petri J Vainio</t>
  </si>
  <si>
    <t>Liipolanjärvi</t>
  </si>
  <si>
    <t>http://kansalaisen.karttapaikka.fi/linkki?scale=80000&amp;text=Liipolanj%C3%A4rvi&amp;srs=EPSG%3A3067&amp;y=6726370&amp;mode=rasta&amp;x=288438&amp;lang=fi</t>
  </si>
  <si>
    <t>Tapani Numminen, Olli Kanerva</t>
  </si>
  <si>
    <t>Sulkalammi</t>
  </si>
  <si>
    <t>http://kansalaisen.karttapaikka.fi/linkki?scale=16000&amp;text=Sulkalammi&amp;srs=EPSG%3A3067&amp;y=6733026&amp;mode=rasta&amp;x=292526&amp;lang=fi</t>
  </si>
  <si>
    <t>Markus Rantala</t>
  </si>
  <si>
    <t>Mustajärvi</t>
  </si>
  <si>
    <t>Lampsijärvi</t>
  </si>
  <si>
    <t>Särkijärvi</t>
  </si>
  <si>
    <t>Kankaanjärvi</t>
  </si>
  <si>
    <t>Virttaa</t>
  </si>
  <si>
    <t>Loimaa</t>
  </si>
  <si>
    <t>Alastaro</t>
  </si>
  <si>
    <t>http://kansalaisen.karttapaikka.fi/linkki?scale=8000&amp;text=Kankaanj%C3%A4rvi&amp;srs=EPSG%3A3067&amp;y=6768285&amp;mode=rasta&amp;x=264317&amp;lang=fi</t>
  </si>
  <si>
    <t>Lampijärvi</t>
  </si>
  <si>
    <t>http://kansalaisen.karttapaikka.fi/linkki?scale=8000&amp;text=Lampij%C3%A4rvi&amp;srs=EPSG%3A3067&amp;y=6768966&amp;mode=rasta&amp;x=281029&amp;lang=fi</t>
  </si>
  <si>
    <t>Erkki Kallio, Jani &amp; Ranja Jokinen</t>
  </si>
  <si>
    <t>Myllylähde</t>
  </si>
  <si>
    <t>http://kansalaisen.karttapaikka.fi/linkki?scale=8000&amp;text=Myllyl%C3%A4hde&amp;srs=EPSG%3A3067&amp;y=6767719&amp;mode=rasta&amp;x=261409&amp;lang=fi</t>
  </si>
  <si>
    <t>Isolähde</t>
  </si>
  <si>
    <t>Pappinen</t>
  </si>
  <si>
    <t>https://asiointi.maanmittauslaitos.fi/karttapaikka/?share=customMarker&amp;n=6749231.493012207&amp;e=272520.54895117186&amp;title=Isol%C3%A4hde&amp;desc=&amp;zoom=10&amp;layers=%5B%7B%22id%22%3A2%2C%22opacity%22%3A100%7D%5D</t>
  </si>
  <si>
    <t>Jani &amp; Ranja Jokinen</t>
  </si>
  <si>
    <t>Leppijärvi N</t>
  </si>
  <si>
    <t>Lähde</t>
  </si>
  <si>
    <t>https://asiointi.maanmittauslaitos.fi/karttapaikka/?lang=fi&amp;share=customMarker&amp;n=6769460.843173356&amp;e=289968.61508052977&amp;title=Leppij%C3%A4rvi%20N&amp;desc=&amp;zoom=11&amp;layers=W3siaWQiOjIsIm9wYWNpdHkiOjEwMH1d-z</t>
  </si>
  <si>
    <t>Leppijärvi S</t>
  </si>
  <si>
    <t>https://asiointi.maanmittauslaitos.fi/karttapaikka/?lang=fi&amp;share=customMarker&amp;n=6769383.843173356&amp;e=289725.61508052977&amp;title=Leppij%C3%A4rvi%20S&amp;desc=&amp;zoom=11&amp;layers=W3siaWQiOjIsIm9wYWNpdHkiOjEwMH1d-z</t>
  </si>
  <si>
    <t>Pappistenjärvi</t>
  </si>
  <si>
    <t>https://asiointi.maanmittauslaitos.fi/karttapaikka/?share=customMarker&amp;n=6747207.6299396185&amp;e=274795.10305174125&amp;title=Pappistenj%C3%A4rvi&amp;desc=&amp;zoom=8&amp;layers=%5B%7B%22id%22%3A2%2C%22opacity%22%3A100%7D%5D</t>
  </si>
  <si>
    <t>Jani &amp; Ranja Jokinen, Olli Kanerva</t>
  </si>
  <si>
    <t>Pikkujärvi</t>
  </si>
  <si>
    <t>https://asiointi.maanmittauslaitos.fi/karttapaikka/?share=customMarker&amp;n=6746384.47674497&amp;e=275344.92879551055&amp;title=Pikkuj%C3%A4rvi&amp;desc=&amp;zoom=10&amp;layers=%5B%7B%22id%22%3A2%2C%22opacity%22%3A100%7D%5D</t>
  </si>
  <si>
    <t>Kakarlampi</t>
  </si>
  <si>
    <t>Kettusuo</t>
  </si>
  <si>
    <t>Mellilä</t>
  </si>
  <si>
    <t>https://asiointi.maanmittauslaitos.fi/karttapaikka/?share=customMarker&amp;n=6740396.425253398&amp;e=277553.6043919965&amp;title=Kakarlampi&amp;desc=&amp;zoom=10&amp;layers=%5B%7B%22id%22%3A2%2C%22opacity%22%3A100%7D%5D</t>
  </si>
  <si>
    <t>Kettusuon lampi W</t>
  </si>
  <si>
    <t>https://asiointi.maanmittauslaitos.fi/karttapaikka/?share=customMarker&amp;n=6740713.754415249&amp;e=276929.5358360619&amp;title=Kettusuon%20lampi%20W&amp;desc=&amp;zoom=10&amp;layers=%5B%7B%22id%22%3A2%2C%22opacity%22%3A100%7D%5D</t>
  </si>
  <si>
    <t>Kuljunjärvi</t>
  </si>
  <si>
    <t>https://asiointi.maanmittauslaitos.fi/karttapaikka/?share=customMarker&amp;n=6740063.785486526&amp;e=277723.8241669102&amp;title=Kuljunj%C3%A4rvi&amp;desc=&amp;zoom=11&amp;layers=%5B%7B%22id%22%3A2%2C%22opacity%22%3A100%7D%5D</t>
  </si>
  <si>
    <t>https://asiointi.maanmittauslaitos.fi/karttapaikka/?share=customMarker&amp;n=6739558.9854529565&amp;e=277653.4241730137&amp;title=Mustaj%C3%A4rvi&amp;desc=&amp;zoom=11&amp;layers=%5B%7B%22id%22%3A2%2C%22opacity%22%3A100%7D%5D</t>
  </si>
  <si>
    <t>Vihtonjärvi (Kankaanjärvi)</t>
  </si>
  <si>
    <t>http://kansalaisen.karttapaikka.fi/linkki?scale=8000&amp;text=Vihtonj%C3%A4rvi&amp;srs=EPSG%3A3067&amp;y=6743477&amp;mode=rasta&amp;x=276059&amp;lang=fi</t>
  </si>
  <si>
    <t>Asonlampi</t>
  </si>
  <si>
    <t>Saksala (enklaavi)</t>
  </si>
  <si>
    <t>Masku</t>
  </si>
  <si>
    <t>Lemu</t>
  </si>
  <si>
    <t>https://asiointi.maanmittauslaitos.fi/karttapaikka/?share=customMarker&amp;n=6741187.863646434&amp;e=246833.03823554298&amp;title=Asonlampi&amp;desc=&amp;zoom=10&amp;layers=%5B%7B%22id%22%3A2%2C%22opacity%22%3A100%7D%5D</t>
  </si>
  <si>
    <t>Aarto Laine</t>
  </si>
  <si>
    <t>Mannerjärvi</t>
  </si>
  <si>
    <t>https://asiointi.maanmittauslaitos.fi/karttapaikka/?share=customMarker&amp;n=6728791.828411372&amp;e=223661.80178595328&amp;title=Mannerj%C3%A4rvi&amp;desc=&amp;zoom=10&amp;layers=%5B%7B%22id%22%3A2%2C%22opacity%22%3A100%7D%5D</t>
  </si>
  <si>
    <t>Vesi erittäin sameaa (2003)</t>
  </si>
  <si>
    <t>Merijärvi</t>
  </si>
  <si>
    <t>Askainen</t>
  </si>
  <si>
    <t>https://asiointi.maanmittauslaitos.fi/karttapaikka/?share=customMarker&amp;n=6719906.923266613&amp;e=215707.2677151469&amp;title=Merij%C3%A4rvi&amp;desc=&amp;zoom=10&amp;layers=%5B%7B%22id%22%3A2%2C%22opacity%22%3A100%7D%5D</t>
  </si>
  <si>
    <t>Takaniitunsalmi</t>
  </si>
  <si>
    <t>Karvatti</t>
  </si>
  <si>
    <t>https://asiointi.maanmittauslaitos.fi/karttapaikka/?share=customMarker&amp;n=6721436.523211681&amp;e=216627.66767089642&amp;title=Takaniitunsalmi&amp;desc=&amp;zoom=10&amp;layers=%5B%7B%22id%22%3A2%2C%22opacity%22%3A100%7D%5D</t>
  </si>
  <si>
    <t>Pirttijärvi</t>
  </si>
  <si>
    <t>Paistanojanjärvi</t>
  </si>
  <si>
    <t>Nousiainen</t>
  </si>
  <si>
    <t>https://asiointi.maanmittauslaitos.fi/karttapaikka/?share=customMarker&amp;n=6738421.511869964&amp;e=235345.67483227447&amp;title=Paistanojanj%C3%A4rvi&amp;desc=&amp;zoom=9&amp;layers=%5B%7B%22id%22%3A2%2C%22opacity%22%3A100%7D%5D</t>
  </si>
  <si>
    <t>Oripää</t>
  </si>
  <si>
    <t>https://asiointi.maanmittauslaitos.fi/karttapaikka/?share=customMarker&amp;n=6759623.70238823&amp;e=267177.9921255673&amp;title=Myllyl%C3%A4hde&amp;desc=&amp;zoom=9&amp;layers=%5B%7B%22id%22%3A2%2C%22opacity%22%3A100%7D%5D</t>
  </si>
  <si>
    <t>Olli Kanerva, Kim Kuntze ym</t>
  </si>
  <si>
    <t>Suolampi</t>
  </si>
  <si>
    <t>Paimio</t>
  </si>
  <si>
    <t>http://kansalaisen.karttapaikka.fi/linkki?scale=8000&amp;text=Suolampi&amp;srs=EPSG%3A3067&amp;y=6708903&amp;mode=rasta&amp;x=267316&amp;lang=fi</t>
  </si>
  <si>
    <t>Petri Laine</t>
  </si>
  <si>
    <t>Valkoja</t>
  </si>
  <si>
    <t>http://kansalaisen.karttapaikka.fi/linkki?scale=16000&amp;text=V%C3%A4h%C3%A4j%C3%A4rvi&amp;srs=EPSG%3A3067&amp;y=6705211&amp;mode=rasta&amp;x=262495&amp;lang=fi</t>
  </si>
  <si>
    <t>Markku Salonen</t>
  </si>
  <si>
    <t>Pihlavanjärvi</t>
  </si>
  <si>
    <t>Pihlava</t>
  </si>
  <si>
    <t>Pöytyä</t>
  </si>
  <si>
    <t>https://asiointi.maanmittauslaitos.fi/karttapaikka/?share=customMarker&amp;n=6746327.846081783&amp;e=268141.6243238456&amp;title=Pihlavanj%C3%A4rvi&amp;desc=&amp;zoom=11&amp;layers=%5B%7B%22id%22%3A2%2C%22opacity%22%3A100%7D%5D</t>
  </si>
  <si>
    <t>Esko Gustafsson, Asko Suoranta</t>
  </si>
  <si>
    <t>Elijärvi</t>
  </si>
  <si>
    <t>Kirkonkylä</t>
  </si>
  <si>
    <t>Yläne</t>
  </si>
  <si>
    <t>https://asiointi.maanmittauslaitos.fi/karttapaikka/?share=customMarker&amp;n=6758565.795674813&amp;e=245102.16000253125&amp;title=Elij%C3%A4rvi&amp;desc=&amp;zoom=8&amp;layers=%5B%7B%22id%22%3A2%2C%22opacity%22%3A100%7D%5D</t>
  </si>
  <si>
    <t>Mika Hemmilä, Asko Suoranta</t>
  </si>
  <si>
    <t>Iso Valanen (Iso Valasjärvi)</t>
  </si>
  <si>
    <t>Nokkala</t>
  </si>
  <si>
    <t>https://asiointi.maanmittauslaitos.fi/karttapaikka/?share=customMarker&amp;n=6756856.996480477&amp;e=243290.95968514844&amp;title=Iso-Valanen&amp;desc=&amp;zoom=9&amp;layers=%5B%7B%22id%22%3A2%2C%22opacity%22%3A100%7D%5D</t>
  </si>
  <si>
    <t>Kakkurlammi</t>
  </si>
  <si>
    <t>https://asiointi.maanmittauslaitos.fi/karttapaikka/?share=customMarker&amp;n=6747982.617057984&amp;e=249452.79506866453&amp;title=Kakkurlammi&amp;desc=&amp;zoom=12&amp;layers=%5B%7B%22id%22%3A1%2C%22opacity%22%3A100%7D%2C%7B%22id%22%3A2%2C%22opacity%22%3A100%7D%5D</t>
  </si>
  <si>
    <t>Tuomo Peltola</t>
  </si>
  <si>
    <t>Kajavajärvi</t>
  </si>
  <si>
    <t>Mykkälä</t>
  </si>
  <si>
    <t>https://asiointi.maanmittauslaitos.fi/karttapaikka/?share=customMarker&amp;n=6754015.047981691&amp;e=240444.2660427246&amp;title=Kajavaj%C3%A4rvi&amp;desc=&amp;zoom=10&amp;layers=%5B%7B%22id%22%3A1%2C%22opacity%22%3A100%7D%2C%7B%22id%22%3A2%2C%22opacity%22%3A100%7D%5D</t>
  </si>
  <si>
    <t>Raimo Hyvönen</t>
  </si>
  <si>
    <t>Heinjoki</t>
  </si>
  <si>
    <t>https://asiointi.maanmittauslaitos.fi/karttapaikka/?share=customMarker&amp;n=6757503.941416086&amp;e=239493.27684781642&amp;title=Lampsij%C3%A4rvi&amp;desc=&amp;zoom=10&amp;layers=%5B%7B%22id%22%3A2%2C%22opacity%22%3A100%7D%5D</t>
  </si>
  <si>
    <t>Mynäjärvi</t>
  </si>
  <si>
    <t>Uusikartano</t>
  </si>
  <si>
    <t>https://asiointi.maanmittauslaitos.fi/karttapaikka/?share=customMarker&amp;n=6744943.429935172&amp;e=247250.05685772232&amp;title=Myn%C3%A4j%C3%A4rvi&amp;desc=&amp;zoom=9&amp;layers=%5B%7B%22id%22%3A1%2C%22opacity%22%3A100%7D%2C%7B%22id%22%3A2%2C%22opacity%22%3A100%7D%5D</t>
  </si>
  <si>
    <t>Pikku Palijärvi</t>
  </si>
  <si>
    <t>https://asiointi.maanmittauslaitos.fi/karttapaikka/?share=customMarker&amp;n=6763435.722919787&amp;e=241615.02792506257&amp;title=Pikku%20Palij%C3%A4rvi&amp;desc=&amp;zoom=10&amp;layers=%5B%7B%22id%22%3A1%2C%22opacity%22%3A100%7D%2C%7B%22id%22%3A2%2C%22opacity%22%3A100%7D%5D</t>
  </si>
  <si>
    <t>https://asiointi.maanmittauslaitos.fi/karttapaikka/?share=customMarker&amp;n=6758143.118342353&amp;e=243172.71236388767&amp;title=Pirttij%C3%A4rvi&amp;desc=&amp;zoom=10&amp;layers=%5B%7B%22id%22%3A1%2C%22opacity%22%3A100%7D%2C%7B%22id%22%3A2%2C%22opacity%22%3A100%7D%5D</t>
  </si>
  <si>
    <t>Pyhäjärvi</t>
  </si>
  <si>
    <t>https://asiointi.maanmittauslaitos.fi/karttapaikka/?share=customMarker&amp;n=6762000.405739688&amp;e=249124.2442854225&amp;title=Pyh%C3%A4j%C3%A4rvi&amp;desc=&amp;zoom=8&amp;layers=%5B%7B%22id%22%3A1%2C%22opacity%22%3A100%7D%2C%7B%22id%22%3A2%2C%22opacity%22%3A100%7D%5D</t>
  </si>
  <si>
    <t>Rauno Yrjölä ym.</t>
  </si>
  <si>
    <t>Raasinjärvi</t>
  </si>
  <si>
    <t>https://asiointi.maanmittauslaitos.fi/karttapaikka/?share=customMarker&amp;n=6748916.216819946&amp;e=247298.3952502441&amp;title=Raasinj%C3%A4rvi&amp;desc=&amp;zoom=9&amp;layers=%5B%7B%22id%22%3A1%2C%22opacity%22%3A100%7D%2C%7B%22id%22%3A2%2C%22opacity%22%3A100%7D%5D</t>
  </si>
  <si>
    <t>Riihijärvi</t>
  </si>
  <si>
    <t>https://asiointi.maanmittauslaitos.fi/karttapaikka/?share=customMarker&amp;n=6760619.322834337&amp;e=240719.8280120377&amp;title=Riihij%C3%A4rvi&amp;desc=&amp;zoom=9&amp;layers=%5B%7B%22id%22%3A1%2C%22opacity%22%3A100%7D%2C%7B%22id%22%3A2%2C%22opacity%22%3A100%7D%5D</t>
  </si>
  <si>
    <t>Ruuhijärvi</t>
  </si>
  <si>
    <t>https://asiointi.maanmittauslaitos.fi/karttapaikka/?share=customMarker&amp;n=6748927.0169603275&amp;e=251132.7951068115&amp;title=Ruuhij%C3%A4rvi&amp;desc=&amp;zoom=12&amp;layers=%5B%7B%22id%22%3A1%2C%22opacity%22%3A100%7D%2C%7B%22id%22%3A2%2C%22opacity%22%3A100%7D%5D</t>
  </si>
  <si>
    <t>Savojärvi</t>
  </si>
  <si>
    <t>https://asiointi.maanmittauslaitos.fi/karttapaikka/?share=customMarker&amp;n=6743009.345889278&amp;e=249477.3242499388&amp;title=Savoj%C3%A4rvi&amp;desc=&amp;zoom=9&amp;layers=%5B%7B%22id%22%3A2%2C%22opacity%22%3A100%7D%5D</t>
  </si>
  <si>
    <t>Esko Gustafsson, Asko Suoranta, Heikki Minn, Kalle Mattila</t>
  </si>
  <si>
    <t>https://asiointi.maanmittauslaitos.fi/karttapaikka/?share=customMarker&amp;n=6747022.14563293&amp;e=246517.32431097396&amp;title=S%C3%A4rkij%C3%A4rvi&amp;desc=&amp;zoom=9&amp;layers=%5B%7B%22id%22%3A2%2C%22opacity%22%3A100%7D%5D</t>
  </si>
  <si>
    <t>Vaskijärvi</t>
  </si>
  <si>
    <t>Mäenpää</t>
  </si>
  <si>
    <t>https://asiointi.maanmittauslaitos.fi/karttapaikka/?share=customMarker&amp;n=6754394.596517098&amp;e=242974.1596363203&amp;title=Vaskij%C3%A4rvi&amp;desc=&amp;zoom=9&amp;layers=%5B%7B%22id%22%3A2%2C%22opacity%22%3A100%7D%5D</t>
  </si>
  <si>
    <t>Vähä Valanen (Vähä Valasjärvi)</t>
  </si>
  <si>
    <t>https://asiointi.maanmittauslaitos.fi/karttapaikka/?share=customMarker&amp;n=6756338.596456063&amp;e=244174.1596363203&amp;title=V%C3%A4h%C3%A4-Valanen&amp;desc=&amp;zoom=9&amp;layers=%5B%7B%22id%22%3A2%2C%22opacity%22%3A100%7D%5D</t>
  </si>
  <si>
    <t>Koorlanjärvi (Krookilanjärvi)</t>
  </si>
  <si>
    <t>Sauvo</t>
  </si>
  <si>
    <t>http://kansalaisen.karttapaikka.fi/linkki?scale=8000&amp;text=Koorlanj%C3%A4rvi&amp;srs=EPSG%3A3067&amp;y=6697653&amp;mode=rasta&amp;x=266012&amp;lang=fi</t>
  </si>
  <si>
    <t>Jari Kårlund</t>
  </si>
  <si>
    <t>Leiskunsyvä</t>
  </si>
  <si>
    <t>http://kansalaisen.karttapaikka.fi/linkki?scale=16000&amp;text=Leiskunsyv%C3%A4&amp;srs=EPSG%3A3067&amp;y=6689705&amp;mode=rasta&amp;x=259846&amp;lang=fi</t>
  </si>
  <si>
    <t>Silkkilänjärvi</t>
  </si>
  <si>
    <t>http://kansalaisen.karttapaikka.fi/linkki?scale=16000&amp;text=Silkkil%C3%A4nj%C3%A4rvi&amp;srs=EPSG%3A3067&amp;y=6696159&amp;mode=rasta&amp;x=265560&amp;lang=fi</t>
  </si>
  <si>
    <t>Timarinjärvi</t>
  </si>
  <si>
    <t>http://kansalaisen.karttapaikka.fi/linkki?scale=8000&amp;text=Timarinj%C3%A4rvi&amp;srs=EPSG%3A3067&amp;y=6687357&amp;mode=rasta&amp;x=260148&amp;lang=fi</t>
  </si>
  <si>
    <t>Illoistenjärvi</t>
  </si>
  <si>
    <t>Illoinen</t>
  </si>
  <si>
    <t>Turku</t>
  </si>
  <si>
    <t>https://asiointi.maanmittauslaitos.fi/karttapaikka/?share=customMarker&amp;n=6706027.792685559&amp;e=235739.458673437&amp;title=Illoistenj%C3%A4rvi&amp;desc=&amp;zoom=10&amp;layers=%5B%7B%22id%22%3A2%2C%22opacity%22%3A100%7D%5D</t>
  </si>
  <si>
    <t>Timo Kapanen</t>
  </si>
  <si>
    <t>Kakskerranjärvi</t>
  </si>
  <si>
    <t>Kakskerta</t>
  </si>
  <si>
    <t>https://asiointi.maanmittauslaitos.fi/karttapaikka/?share=customMarker&amp;n=6700854.447992693&amp;e=236234.75519329988&amp;title=Kakskerranj%C3%A4rvi&amp;desc=&amp;zoom=9&amp;layers=%5B%7B%22id%22%3A2%2C%22opacity%22%3A100%7D%5D</t>
  </si>
  <si>
    <t>Kaikki yhteensä</t>
  </si>
  <si>
    <t>Loimaa mlk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</si>
</sst>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Border="1" applyAlignment="1">
      <alignment horizontal="center" textRotation="90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1" fontId="18" fillId="0" borderId="11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right"/>
    </xf>
    <xf numFmtId="1" fontId="18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center" textRotation="90"/>
    </xf>
    <xf numFmtId="0" fontId="19" fillId="0" borderId="14" xfId="0" applyFont="1" applyFill="1" applyBorder="1" applyAlignment="1">
      <alignment horizontal="left" textRotation="90"/>
    </xf>
    <xf numFmtId="0" fontId="19" fillId="0" borderId="14" xfId="0" applyFont="1" applyFill="1" applyBorder="1" applyAlignment="1">
      <alignment horizontal="center" textRotation="90"/>
    </xf>
    <xf numFmtId="1" fontId="19" fillId="0" borderId="15" xfId="0" applyNumberFormat="1" applyFont="1" applyFill="1" applyBorder="1" applyAlignment="1">
      <alignment horizontal="center" textRotation="90"/>
    </xf>
    <xf numFmtId="1" fontId="19" fillId="0" borderId="13" xfId="0" applyNumberFormat="1" applyFont="1" applyFill="1" applyBorder="1" applyAlignment="1">
      <alignment horizontal="center" textRotation="90"/>
    </xf>
    <xf numFmtId="0" fontId="19" fillId="0" borderId="16" xfId="0" applyFont="1" applyFill="1" applyBorder="1" applyAlignment="1">
      <alignment horizontal="center" textRotation="90"/>
    </xf>
    <xf numFmtId="0" fontId="19" fillId="0" borderId="13" xfId="0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0" fillId="0" borderId="0" xfId="42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2" fillId="0" borderId="10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22" fillId="0" borderId="10" xfId="0" applyFont="1" applyBorder="1" applyAlignment="1">
      <alignment horizontal="left"/>
    </xf>
    <xf numFmtId="1" fontId="22" fillId="0" borderId="11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0" fontId="0" fillId="0" borderId="0" xfId="0" applyFont="1" applyAlignment="1">
      <alignment/>
    </xf>
    <xf numFmtId="1" fontId="0" fillId="0" borderId="12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30" fillId="0" borderId="0" xfId="42" applyBorder="1" applyAlignment="1" applyProtection="1">
      <alignment horizontal="left"/>
      <protection/>
    </xf>
    <xf numFmtId="1" fontId="44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 horizontal="right"/>
    </xf>
    <xf numFmtId="0" fontId="30" fillId="0" borderId="0" xfId="42" applyFont="1" applyAlignment="1" applyProtection="1">
      <alignment/>
      <protection/>
    </xf>
    <xf numFmtId="0" fontId="2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42" applyAlignment="1" applyProtection="1">
      <alignment/>
      <protection/>
    </xf>
    <xf numFmtId="0" fontId="22" fillId="0" borderId="12" xfId="0" applyFont="1" applyFill="1" applyBorder="1" applyAlignment="1">
      <alignment/>
    </xf>
    <xf numFmtId="0" fontId="22" fillId="0" borderId="10" xfId="42" applyFont="1" applyBorder="1" applyAlignment="1" applyProtection="1">
      <alignment horizontal="left"/>
      <protection/>
    </xf>
    <xf numFmtId="0" fontId="2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164" fontId="0" fillId="0" borderId="0" xfId="0" applyNumberFormat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0" fillId="0" borderId="0" xfId="42" applyFill="1" applyBorder="1" applyAlignment="1" applyProtection="1">
      <alignment horizontal="left"/>
      <protection/>
    </xf>
    <xf numFmtId="0" fontId="44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1" fontId="0" fillId="0" borderId="0" xfId="0" applyNumberFormat="1" applyFill="1" applyAlignment="1">
      <alignment horizontal="right"/>
    </xf>
    <xf numFmtId="0" fontId="0" fillId="0" borderId="10" xfId="0" applyBorder="1" applyAlignment="1">
      <alignment horizontal="right"/>
    </xf>
    <xf numFmtId="0" fontId="44" fillId="0" borderId="0" xfId="0" applyFont="1" applyAlignment="1">
      <alignment/>
    </xf>
    <xf numFmtId="0" fontId="22" fillId="0" borderId="0" xfId="0" applyFont="1" applyBorder="1" applyAlignment="1">
      <alignment horizontal="left"/>
    </xf>
    <xf numFmtId="1" fontId="22" fillId="0" borderId="12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Fill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8" fillId="0" borderId="19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1" fontId="18" fillId="0" borderId="19" xfId="0" applyNumberFormat="1" applyFont="1" applyBorder="1" applyAlignment="1">
      <alignment/>
    </xf>
    <xf numFmtId="164" fontId="18" fillId="0" borderId="19" xfId="0" applyNumberFormat="1" applyFont="1" applyBorder="1" applyAlignment="1">
      <alignment/>
    </xf>
    <xf numFmtId="1" fontId="18" fillId="0" borderId="19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8" fillId="0" borderId="19" xfId="0" applyFont="1" applyBorder="1" applyAlignment="1">
      <alignment horizont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nsalaisen.karttapaikka.fi/linkki?scale=16000&amp;text=Hevonlinnanj%C3%A4rvi&amp;srs=EPSG%3A3067&amp;y=6735770&amp;mode=rasta&amp;x=282818&amp;lang=fi" TargetMode="External" /><Relationship Id="rId2" Type="http://schemas.openxmlformats.org/officeDocument/2006/relationships/hyperlink" Target="http://kansalaisen.karttapaikka.fi/linkki?scale=80000&amp;text=Liipolanj%C3%A4rvi&amp;srs=EPSG%3A3067&amp;y=6726370&amp;mode=rasta&amp;x=288438&amp;lang=fi" TargetMode="External" /><Relationship Id="rId3" Type="http://schemas.openxmlformats.org/officeDocument/2006/relationships/hyperlink" Target="http://kansalaisen.karttapaikka.fi/linkki?scale=16000&amp;text=Kalaton&amp;srs=EPSG%3A3067&amp;y=6723822&amp;mode=rasta&amp;x=292010&amp;lang=fi" TargetMode="External" /><Relationship Id="rId4" Type="http://schemas.openxmlformats.org/officeDocument/2006/relationships/hyperlink" Target="http://kansalaisen.karttapaikka.fi/linkki?scale=16000&amp;text=Sulkalammi&amp;srs=EPSG%3A3067&amp;y=6733026&amp;mode=rasta&amp;x=292526&amp;lang=fi" TargetMode="External" /><Relationship Id="rId5" Type="http://schemas.openxmlformats.org/officeDocument/2006/relationships/hyperlink" Target="http://kansalaisen.karttapaikka.fi/linkki?scale=16000&amp;text=Littoistenj%C3%A4rvi&amp;srs=EPSG%3A3067&amp;y=6710876&amp;mode=rasta&amp;x=246450&amp;lang=fi" TargetMode="External" /><Relationship Id="rId6" Type="http://schemas.openxmlformats.org/officeDocument/2006/relationships/hyperlink" Target="http://kansalaisen.karttapaikka.fi/linkki?scale=16000&amp;text=Kuusistonj%C3%A4rvi&amp;srs=EPSG%3A3067&amp;y=6703992&amp;mode=rasta&amp;x=248056&amp;lang=fi" TargetMode="External" /><Relationship Id="rId7" Type="http://schemas.openxmlformats.org/officeDocument/2006/relationships/hyperlink" Target="http://kansalaisen.karttapaikka.fi/linkki?scale=8000&amp;text=Kuoppaj%C3%A4rvi&amp;srs=EPSG%3A3067&amp;y=6705120&amp;mode=rasta&amp;x=256428&amp;lang=fi" TargetMode="External" /><Relationship Id="rId8" Type="http://schemas.openxmlformats.org/officeDocument/2006/relationships/hyperlink" Target="http://kansalaisen.karttapaikka.fi/linkki?scale=8000&amp;text=V%C3%A4h%C3%A4j%C3%A4rvi&amp;srs=EPSG%3A3067&amp;y=6705702&amp;mode=rasta&amp;x=256814&amp;lang=fi" TargetMode="External" /><Relationship Id="rId9" Type="http://schemas.openxmlformats.org/officeDocument/2006/relationships/hyperlink" Target="http://kansalaisen.karttapaikka.fi/linkki?scale=4000&amp;text=Pussilanj%C3%A4rvi&amp;srs=EPSG%3A3067&amp;y=6709838&amp;mode=rasta&amp;x=253773&amp;lang=fi" TargetMode="External" /><Relationship Id="rId10" Type="http://schemas.openxmlformats.org/officeDocument/2006/relationships/hyperlink" Target="http://kansalaisen.karttapaikka.fi/linkki?scale=8000&amp;text=Kankaanj%C3%A4rvi&amp;srs=EPSG%3A3067&amp;y=6768285&amp;mode=rasta&amp;x=264317&amp;lang=fi" TargetMode="External" /><Relationship Id="rId11" Type="http://schemas.openxmlformats.org/officeDocument/2006/relationships/hyperlink" Target="http://kansalaisen.karttapaikka.fi/linkki?scale=8000&amp;text=Myllyl%C3%A4hde&amp;srs=EPSG%3A3067&amp;y=6767719&amp;mode=rasta&amp;x=261409&amp;lang=fi" TargetMode="External" /><Relationship Id="rId12" Type="http://schemas.openxmlformats.org/officeDocument/2006/relationships/hyperlink" Target="http://kansalaisen.karttapaikka.fi/linkki?scale=8000&amp;text=Vihtonj%C3%A4rvi&amp;srs=EPSG%3A3067&amp;y=6743477&amp;mode=rasta&amp;x=276059&amp;lang=fi" TargetMode="External" /><Relationship Id="rId13" Type="http://schemas.openxmlformats.org/officeDocument/2006/relationships/hyperlink" Target="http://kansalaisen.karttapaikka.fi/linkki?scale=8000&amp;text=Lampij%C3%A4rvi&amp;srs=EPSG%3A3067&amp;y=6768966&amp;mode=rasta&amp;x=281029&amp;lang=fi" TargetMode="External" /><Relationship Id="rId14" Type="http://schemas.openxmlformats.org/officeDocument/2006/relationships/hyperlink" Target="http://kansalaisen.karttapaikka.fi/linkki?scale=8000&amp;text=Suolampi&amp;srs=EPSG%3A3067&amp;y=6708903&amp;mode=rasta&amp;x=267316&amp;lang=fi" TargetMode="External" /><Relationship Id="rId15" Type="http://schemas.openxmlformats.org/officeDocument/2006/relationships/hyperlink" Target="http://kansalaisen.karttapaikka.fi/linkki?scale=8000&amp;text=Koorlanj%C3%A4rvi&amp;srs=EPSG%3A3067&amp;y=6697653&amp;mode=rasta&amp;x=266012&amp;lang=fi" TargetMode="External" /><Relationship Id="rId16" Type="http://schemas.openxmlformats.org/officeDocument/2006/relationships/hyperlink" Target="http://kansalaisen.karttapaikka.fi/linkki?scale=16000&amp;text=Silkkil%C3%A4nj%C3%A4rvi&amp;srs=EPSG%3A3067&amp;y=6696159&amp;mode=rasta&amp;x=265560&amp;lang=fi" TargetMode="External" /><Relationship Id="rId17" Type="http://schemas.openxmlformats.org/officeDocument/2006/relationships/hyperlink" Target="http://kansalaisen.karttapaikka.fi/linkki?scale=16000&amp;text=Leiskunsyv%C3%A4&amp;srs=EPSG%3A3067&amp;y=6689705&amp;mode=rasta&amp;x=259846&amp;lang=fi" TargetMode="External" /><Relationship Id="rId18" Type="http://schemas.openxmlformats.org/officeDocument/2006/relationships/hyperlink" Target="http://kansalaisen.karttapaikka.fi/linkki?scale=8000&amp;text=Timarinj%C3%A4rvi&amp;srs=EPSG%3A3067&amp;y=6687357&amp;mode=rasta&amp;x=260148&amp;lang=fi" TargetMode="External" /><Relationship Id="rId19" Type="http://schemas.openxmlformats.org/officeDocument/2006/relationships/hyperlink" Target="https://asiointi.maanmittauslaitos.fi/karttapaikka/?share=customMarker&amp;n=6746327.846081783&amp;e=268141.6243238456&amp;title=Pihlavanj%C3%A4rvi&amp;desc=&amp;zoom=11&amp;layers=%5B%7B%22id%22%3A2%2C%22opacity%22%3A100%7D%5D" TargetMode="External" /><Relationship Id="rId20" Type="http://schemas.openxmlformats.org/officeDocument/2006/relationships/hyperlink" Target="https://asiointi.maanmittauslaitos.fi/karttapaikka/?share=customMarker&amp;n=6758565.795674813&amp;e=245102.16000253125&amp;title=Elij%C3%A4rvi&amp;desc=&amp;zoom=8&amp;layers=%5B%7B%22id%22%3A2%2C%22opacity%22%3A100%7D%5D" TargetMode="External" /><Relationship Id="rId21" Type="http://schemas.openxmlformats.org/officeDocument/2006/relationships/hyperlink" Target="https://asiointi.maanmittauslaitos.fi/karttapaikka/?share=customMarker&amp;n=6756856.996480477&amp;e=243290.95968514844&amp;title=Iso-Valanen&amp;desc=&amp;zoom=9&amp;layers=%5B%7B%22id%22%3A2%2C%22opacity%22%3A100%7D%5D" TargetMode="External" /><Relationship Id="rId22" Type="http://schemas.openxmlformats.org/officeDocument/2006/relationships/hyperlink" Target="https://asiointi.maanmittauslaitos.fi/karttapaikka/?share=customMarker&amp;n=6756338.596456063&amp;e=244174.1596363203&amp;title=V%C3%A4h%C3%A4-Valanen&amp;desc=&amp;zoom=9&amp;layers=%5B%7B%22id%22%3A2%2C%22opacity%22%3A100%7D%5D" TargetMode="External" /><Relationship Id="rId23" Type="http://schemas.openxmlformats.org/officeDocument/2006/relationships/hyperlink" Target="https://asiointi.maanmittauslaitos.fi/karttapaikka/?share=customMarker&amp;n=6754394.596517098&amp;e=242974.1596363203&amp;title=Vaskij%C3%A4rvi&amp;desc=&amp;zoom=9&amp;layers=%5B%7B%22id%22%3A2%2C%22opacity%22%3A100%7D%5D" TargetMode="External" /><Relationship Id="rId24" Type="http://schemas.openxmlformats.org/officeDocument/2006/relationships/hyperlink" Target="https://asiointi.maanmittauslaitos.fi/karttapaikka/?share=customMarker&amp;n=6747022.14563293&amp;e=246517.32431097396&amp;title=S%C3%A4rkij%C3%A4rvi&amp;desc=&amp;zoom=9&amp;layers=%5B%7B%22id%22%3A2%2C%22opacity%22%3A100%7D%5D" TargetMode="External" /><Relationship Id="rId25" Type="http://schemas.openxmlformats.org/officeDocument/2006/relationships/hyperlink" Target="https://asiointi.maanmittauslaitos.fi/karttapaikka/?share=customMarker&amp;n=6743009.345889278&amp;e=249477.3242499388&amp;title=Savoj%C3%A4rvi&amp;desc=&amp;zoom=9&amp;layers=%5B%7B%22id%22%3A2%2C%22opacity%22%3A100%7D%5D" TargetMode="External" /><Relationship Id="rId26" Type="http://schemas.openxmlformats.org/officeDocument/2006/relationships/hyperlink" Target="https://asiointi.maanmittauslaitos.fi/karttapaikka/?share=customMarker&amp;n=6757503.941416086&amp;e=239493.27684781642&amp;title=Lampsij%C3%A4rvi&amp;desc=&amp;zoom=10&amp;layers=%5B%7B%22id%22%3A2%2C%22opacity%22%3A100%7D%5D" TargetMode="External" /><Relationship Id="rId27" Type="http://schemas.openxmlformats.org/officeDocument/2006/relationships/hyperlink" Target="https://asiointi.maanmittauslaitos.fi/karttapaikka/?share=customMarker&amp;n=6760619.322834337&amp;e=240719.8280120377&amp;title=Riihij%C3%A4rvi&amp;desc=&amp;zoom=9&amp;layers=%5B%7B%22id%22%3A1%2C%22opacity%22%3A100%7D%2C%7B%22id%22%3A2%2C%22opacity%22%3A100%7D%5D" TargetMode="External" /><Relationship Id="rId28" Type="http://schemas.openxmlformats.org/officeDocument/2006/relationships/hyperlink" Target="https://asiointi.maanmittauslaitos.fi/karttapaikka/?share=customMarker&amp;n=6763435.722919787&amp;e=241615.02792506257&amp;title=Pikku%20Palij%C3%A4rvi&amp;desc=&amp;zoom=10&amp;layers=%5B%7B%22id%22%3A1%2C%22opacity%22%3A100%7D%2C%7B%22id%22%3A2%2C%22opacity%22%3A100%7D%5D" TargetMode="External" /><Relationship Id="rId29" Type="http://schemas.openxmlformats.org/officeDocument/2006/relationships/hyperlink" Target="https://asiointi.maanmittauslaitos.fi/karttapaikka/?share=customMarker&amp;n=6762000.405739688&amp;e=249124.2442854225&amp;title=Pyh%C3%A4j%C3%A4rvi&amp;desc=&amp;zoom=8&amp;layers=%5B%7B%22id%22%3A1%2C%22opacity%22%3A100%7D%2C%7B%22id%22%3A2%2C%22opacity%22%3A100%7D%5D" TargetMode="External" /><Relationship Id="rId30" Type="http://schemas.openxmlformats.org/officeDocument/2006/relationships/hyperlink" Target="https://asiointi.maanmittauslaitos.fi/karttapaikka/?share=customMarker&amp;n=6747982.617057984&amp;e=249452.79506866453&amp;title=Kakkurlammi&amp;desc=&amp;zoom=12&amp;layers=%5B%7B%22id%22%3A1%2C%22opacity%22%3A100%7D%2C%7B%22id%22%3A2%2C%22opacity%22%3A100%7D%5D" TargetMode="External" /><Relationship Id="rId31" Type="http://schemas.openxmlformats.org/officeDocument/2006/relationships/hyperlink" Target="https://asiointi.maanmittauslaitos.fi/karttapaikka/?share=customMarker&amp;n=6748927.0169603275&amp;e=251132.7951068115&amp;title=Ruuhij%C3%A4rvi&amp;desc=&amp;zoom=12&amp;layers=%5B%7B%22id%22%3A1%2C%22opacity%22%3A100%7D%2C%7B%22id%22%3A2%2C%22opacity%22%3A100%7D%5D" TargetMode="External" /><Relationship Id="rId32" Type="http://schemas.openxmlformats.org/officeDocument/2006/relationships/hyperlink" Target="https://asiointi.maanmittauslaitos.fi/karttapaikka/?share=customMarker&amp;n=6748916.216819946&amp;e=247298.3952502441&amp;title=Raasinj%C3%A4rvi&amp;desc=&amp;zoom=9&amp;layers=%5B%7B%22id%22%3A1%2C%22opacity%22%3A100%7D%2C%7B%22id%22%3A2%2C%22opacity%22%3A100%7D%5D" TargetMode="External" /><Relationship Id="rId33" Type="http://schemas.openxmlformats.org/officeDocument/2006/relationships/hyperlink" Target="https://asiointi.maanmittauslaitos.fi/karttapaikka/?share=customMarker&amp;n=6754015.047981691&amp;e=240444.2660427246&amp;title=Kajavaj%C3%A4rvi&amp;desc=&amp;zoom=10&amp;layers=%5B%7B%22id%22%3A1%2C%22opacity%22%3A100%7D%2C%7B%22id%22%3A2%2C%22opacity%22%3A100%7D%5D" TargetMode="External" /><Relationship Id="rId34" Type="http://schemas.openxmlformats.org/officeDocument/2006/relationships/hyperlink" Target="https://asiointi.maanmittauslaitos.fi/karttapaikka/?share=customMarker&amp;n=6744943.429935172&amp;e=247250.05685772232&amp;title=Myn%C3%A4j%C3%A4rvi&amp;desc=&amp;zoom=9&amp;layers=%5B%7B%22id%22%3A1%2C%22opacity%22%3A100%7D%2C%7B%22id%22%3A2%2C%22opacity%22%3A100%7D%5D" TargetMode="External" /><Relationship Id="rId35" Type="http://schemas.openxmlformats.org/officeDocument/2006/relationships/hyperlink" Target="https://asiointi.maanmittauslaitos.fi/karttapaikka/?share=customMarker&amp;n=6758143.118342353&amp;e=243172.71236388767&amp;title=Pirttij%C3%A4rvi&amp;desc=&amp;zoom=10&amp;layers=%5B%7B%22id%22%3A1%2C%22opacity%22%3A100%7D%2C%7B%22id%22%3A2%2C%22opacity%22%3A100%7D%5D" TargetMode="External" /><Relationship Id="rId36" Type="http://schemas.openxmlformats.org/officeDocument/2006/relationships/hyperlink" Target="https://asiointi.maanmittauslaitos.fi/karttapaikka/?share=customMarker&amp;n=6728791.828411372&amp;e=223661.80178595328&amp;title=Mannerj%C3%A4rvi&amp;desc=&amp;zoom=10&amp;layers=%5B%7B%22id%22%3A2%2C%22opacity%22%3A100%7D%5D" TargetMode="External" /><Relationship Id="rId37" Type="http://schemas.openxmlformats.org/officeDocument/2006/relationships/hyperlink" Target="https://asiointi.maanmittauslaitos.fi/karttapaikka/?share=customMarker&amp;n=6719906.923266613&amp;e=215707.2677151469&amp;title=Merij%C3%A4rvi&amp;desc=&amp;zoom=10&amp;layers=%5B%7B%22id%22%3A2%2C%22opacity%22%3A100%7D%5D" TargetMode="External" /><Relationship Id="rId38" Type="http://schemas.openxmlformats.org/officeDocument/2006/relationships/hyperlink" Target="https://asiointi.maanmittauslaitos.fi/karttapaikka/?share=customMarker&amp;n=6721436.523211681&amp;e=216627.66767089642&amp;title=Takaniitunsalmi&amp;desc=&amp;zoom=10&amp;layers=%5B%7B%22id%22%3A2%2C%22opacity%22%3A100%7D%5D" TargetMode="External" /><Relationship Id="rId39" Type="http://schemas.openxmlformats.org/officeDocument/2006/relationships/hyperlink" Target="https://asiointi.maanmittauslaitos.fi/karttapaikka/?share=customMarker&amp;n=6759623.70238823&amp;e=267177.9921255673&amp;title=Myllyl%C3%A4hde&amp;desc=&amp;zoom=9&amp;layers=%5B%7B%22id%22%3A2%2C%22opacity%22%3A100%7D%5D" TargetMode="External" /><Relationship Id="rId40" Type="http://schemas.openxmlformats.org/officeDocument/2006/relationships/hyperlink" Target="https://asiointi.maanmittauslaitos.fi/karttapaikka/?share=customMarker&amp;n=6740396.425253398&amp;e=277553.6043919965&amp;title=Kakarlampi&amp;desc=&amp;zoom=10&amp;layers=%5B%7B%22id%22%3A2%2C%22opacity%22%3A100%7D%5D" TargetMode="External" /><Relationship Id="rId41" Type="http://schemas.openxmlformats.org/officeDocument/2006/relationships/hyperlink" Target="https://asiointi.maanmittauslaitos.fi/karttapaikka/?share=customMarker&amp;n=6740063.785486526&amp;e=277723.8241669102&amp;title=Kuljunj%C3%A4rvi&amp;desc=&amp;zoom=11&amp;layers=%5B%7B%22id%22%3A2%2C%22opacity%22%3A100%7D%5D" TargetMode="External" /><Relationship Id="rId42" Type="http://schemas.openxmlformats.org/officeDocument/2006/relationships/hyperlink" Target="https://asiointi.maanmittauslaitos.fi/karttapaikka/?share=customMarker&amp;n=6739558.9854529565&amp;e=277653.4241730137&amp;title=Mustaj%C3%A4rvi&amp;desc=&amp;zoom=11&amp;layers=%5B%7B%22id%22%3A2%2C%22opacity%22%3A100%7D%5D" TargetMode="External" /><Relationship Id="rId43" Type="http://schemas.openxmlformats.org/officeDocument/2006/relationships/hyperlink" Target="https://asiointi.maanmittauslaitos.fi/karttapaikka/?share=customMarker&amp;n=6746384.47674497&amp;e=275344.92879551055&amp;title=Pikkuj%C3%A4rvi&amp;desc=&amp;zoom=10&amp;layers=%5B%7B%22id%22%3A2%2C%22opacity%22%3A100%7D%5D" TargetMode="External" /><Relationship Id="rId44" Type="http://schemas.openxmlformats.org/officeDocument/2006/relationships/hyperlink" Target="https://asiointi.maanmittauslaitos.fi/karttapaikka/?share=customMarker&amp;n=6749231.493012207&amp;e=272520.54895117186&amp;title=Isol%C3%A4hde&amp;desc=&amp;zoom=10&amp;layers=%5B%7B%22id%22%3A2%2C%22opacity%22%3A100%7D%5D" TargetMode="External" /><Relationship Id="rId45" Type="http://schemas.openxmlformats.org/officeDocument/2006/relationships/hyperlink" Target="https://asiointi.maanmittauslaitos.fi/karttapaikka/?share=customMarker&amp;n=6747207.6299396185&amp;e=274795.10305174125&amp;title=Pappistenj%C3%A4rvi&amp;desc=&amp;zoom=8&amp;layers=%5B%7B%22id%22%3A2%2C%22opacity%22%3A100%7D%5D" TargetMode="External" /><Relationship Id="rId46" Type="http://schemas.openxmlformats.org/officeDocument/2006/relationships/hyperlink" Target="https://asiointi.maanmittauslaitos.fi/karttapaikka/?share=customMarker&amp;n=6741187.863646434&amp;e=246833.03823554298&amp;title=Asonlampi&amp;desc=&amp;zoom=10&amp;layers=%5B%7B%22id%22%3A2%2C%22opacity%22%3A100%7D%5D" TargetMode="External" /><Relationship Id="rId47" Type="http://schemas.openxmlformats.org/officeDocument/2006/relationships/hyperlink" Target="https://asiointi.maanmittauslaitos.fi/karttapaikka/?share=customMarker&amp;n=6738421.511869964&amp;e=235345.67483227447&amp;title=Paistanojanj%C3%A4rvi&amp;desc=&amp;zoom=9&amp;layers=%5B%7B%22id%22%3A2%2C%22opacity%22%3A100%7D%5D" TargetMode="External" /><Relationship Id="rId48" Type="http://schemas.openxmlformats.org/officeDocument/2006/relationships/hyperlink" Target="https://asiointi.maanmittauslaitos.fi/karttapaikka/?share=customMarker&amp;n=6706027.792685559&amp;e=235739.458673437&amp;title=Illoistenj%C3%A4rvi&amp;desc=&amp;zoom=10&amp;layers=%5B%7B%22id%22%3A2%2C%22opacity%22%3A100%7D%5D" TargetMode="External" /><Relationship Id="rId49" Type="http://schemas.openxmlformats.org/officeDocument/2006/relationships/hyperlink" Target="https://asiointi.maanmittauslaitos.fi/karttapaikka/?share=customMarker&amp;n=6700854.447992693&amp;e=236234.75519329988&amp;title=Kakskerranj%C3%A4rvi&amp;desc=&amp;zoom=9&amp;layers=%5B%7B%22id%22%3A2%2C%22opacity%22%3A100%7D%5D" TargetMode="External" /><Relationship Id="rId50" Type="http://schemas.openxmlformats.org/officeDocument/2006/relationships/hyperlink" Target="https://asiointi.maanmittauslaitos.fi/karttapaikka/?share=customMarker&amp;n=6740713.754415249&amp;e=276929.5358360619&amp;title=Kettusuon%20lampi%20W&amp;desc=&amp;zoom=10&amp;layers=%5B%7B%22id%22%3A2%2C%22opacity%22%3A100%7D%5D" TargetMode="External" /><Relationship Id="rId51" Type="http://schemas.openxmlformats.org/officeDocument/2006/relationships/hyperlink" Target="http://kansalaisen.karttapaikka.fi/linkki?scale=16000&amp;text=Kakarj%C3%A4rvi&amp;srs=EPSG%3A3067&amp;y=6725828&amp;mode=rasta&amp;x=289842&amp;lang=fi" TargetMode="External" /><Relationship Id="rId52" Type="http://schemas.openxmlformats.org/officeDocument/2006/relationships/hyperlink" Target="http://kansalaisen.karttapaikka.fi/linkki?scale=16000&amp;text=V%C3%A4h%C3%A4j%C3%A4rvi&amp;srs=EPSG%3A3067&amp;y=6705211&amp;mode=rasta&amp;x=262495&amp;lang=fi" TargetMode="External" /><Relationship Id="rId53" Type="http://schemas.openxmlformats.org/officeDocument/2006/relationships/hyperlink" Target="https://asiointi.maanmittauslaitos.fi/karttapaikka/?lang=fi&amp;share=customMarker&amp;n=6769460.843173356&amp;e=289968.61508052977&amp;title=Leppij%C3%A4rvi%20N&amp;desc=&amp;zoom=11&amp;layers=W3siaWQiOjIsIm9wYWNpdHkiOjEwMH1d-z" TargetMode="External" /><Relationship Id="rId54" Type="http://schemas.openxmlformats.org/officeDocument/2006/relationships/comments" Target="../comments1.xml" /><Relationship Id="rId5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57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H3" sqref="H3"/>
    </sheetView>
  </sheetViews>
  <sheetFormatPr defaultColWidth="5.7109375" defaultRowHeight="12.75"/>
  <cols>
    <col min="1" max="1" width="31.28125" style="0" bestFit="1" customWidth="1"/>
    <col min="2" max="2" width="16.140625" style="0" bestFit="1" customWidth="1"/>
    <col min="3" max="3" width="10.421875" style="0" bestFit="1" customWidth="1"/>
    <col min="4" max="4" width="10.28125" style="0" bestFit="1" customWidth="1"/>
    <col min="5" max="5" width="7.7109375" style="0" customWidth="1"/>
    <col min="6" max="6" width="7.7109375" style="53" bestFit="1" customWidth="1"/>
    <col min="7" max="7" width="9.28125" style="74" customWidth="1"/>
    <col min="8" max="8" width="6.00390625" style="70" customWidth="1"/>
    <col min="9" max="9" width="5.7109375" style="0" customWidth="1"/>
    <col min="10" max="10" width="6.00390625" style="0" customWidth="1"/>
    <col min="11" max="11" width="5.7109375" style="70" customWidth="1"/>
    <col min="12" max="12" width="3.7109375" style="53" customWidth="1"/>
    <col min="13" max="16" width="3.7109375" style="0" customWidth="1"/>
    <col min="17" max="17" width="4.7109375" style="26" customWidth="1"/>
    <col min="18" max="19" width="5.00390625" style="0" customWidth="1"/>
    <col min="20" max="21" width="5.7109375" style="0" customWidth="1"/>
    <col min="22" max="94" width="4.7109375" style="0" customWidth="1"/>
  </cols>
  <sheetData>
    <row r="1" spans="1:94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4"/>
      <c r="G1" s="5" t="s">
        <v>4</v>
      </c>
      <c r="H1" s="1" t="s">
        <v>5</v>
      </c>
      <c r="I1" s="1"/>
      <c r="J1" s="2"/>
      <c r="K1" s="6"/>
      <c r="L1" s="7"/>
      <c r="M1" s="8" t="s">
        <v>6</v>
      </c>
      <c r="N1" s="9"/>
      <c r="O1" s="9"/>
      <c r="P1" s="10"/>
      <c r="Q1" s="11" t="s">
        <v>7</v>
      </c>
      <c r="R1" s="1"/>
      <c r="S1" s="1"/>
      <c r="T1" s="11" t="s">
        <v>8</v>
      </c>
      <c r="U1" s="1"/>
      <c r="V1" s="12" t="s">
        <v>9</v>
      </c>
      <c r="W1" s="13" t="s">
        <v>10</v>
      </c>
      <c r="X1" s="13" t="s">
        <v>11</v>
      </c>
      <c r="Y1" s="13" t="s">
        <v>12</v>
      </c>
      <c r="Z1" s="13" t="s">
        <v>13</v>
      </c>
      <c r="AA1" s="13" t="s">
        <v>14</v>
      </c>
      <c r="AB1" s="13" t="s">
        <v>15</v>
      </c>
      <c r="AC1" s="13" t="s">
        <v>16</v>
      </c>
      <c r="AD1" s="13" t="s">
        <v>17</v>
      </c>
      <c r="AE1" s="13" t="s">
        <v>18</v>
      </c>
      <c r="AF1" s="13" t="s">
        <v>19</v>
      </c>
      <c r="AG1" s="13" t="s">
        <v>20</v>
      </c>
      <c r="AH1" s="13" t="s">
        <v>21</v>
      </c>
      <c r="AI1" s="13" t="s">
        <v>22</v>
      </c>
      <c r="AJ1" s="13" t="s">
        <v>23</v>
      </c>
      <c r="AK1" s="13" t="s">
        <v>24</v>
      </c>
      <c r="AL1" s="13" t="s">
        <v>25</v>
      </c>
      <c r="AM1" s="13" t="s">
        <v>26</v>
      </c>
      <c r="AN1" s="13" t="s">
        <v>27</v>
      </c>
      <c r="AO1" s="13" t="s">
        <v>28</v>
      </c>
      <c r="AP1" s="13" t="s">
        <v>29</v>
      </c>
      <c r="AQ1" s="13" t="s">
        <v>30</v>
      </c>
      <c r="AR1" s="13" t="s">
        <v>31</v>
      </c>
      <c r="AS1" s="13" t="s">
        <v>32</v>
      </c>
      <c r="AT1" s="13" t="s">
        <v>33</v>
      </c>
      <c r="AU1" s="13" t="s">
        <v>34</v>
      </c>
      <c r="AV1" s="13" t="s">
        <v>35</v>
      </c>
      <c r="AW1" s="13" t="s">
        <v>36</v>
      </c>
      <c r="AX1" s="13" t="s">
        <v>37</v>
      </c>
      <c r="AY1" s="13" t="s">
        <v>38</v>
      </c>
      <c r="AZ1" s="13" t="s">
        <v>39</v>
      </c>
      <c r="BA1" s="13" t="s">
        <v>40</v>
      </c>
      <c r="BB1" s="13" t="s">
        <v>41</v>
      </c>
      <c r="BC1" s="13" t="s">
        <v>42</v>
      </c>
      <c r="BD1" s="13" t="s">
        <v>43</v>
      </c>
      <c r="BE1" s="13" t="s">
        <v>44</v>
      </c>
      <c r="BF1" s="13" t="s">
        <v>45</v>
      </c>
      <c r="BG1" s="13" t="s">
        <v>46</v>
      </c>
      <c r="BH1" s="13" t="s">
        <v>47</v>
      </c>
      <c r="BI1" s="13" t="s">
        <v>48</v>
      </c>
      <c r="BJ1" s="13" t="s">
        <v>49</v>
      </c>
      <c r="BK1" s="13" t="s">
        <v>50</v>
      </c>
      <c r="BL1" s="13" t="s">
        <v>51</v>
      </c>
      <c r="BM1" s="13" t="s">
        <v>52</v>
      </c>
      <c r="BN1" s="13" t="s">
        <v>53</v>
      </c>
      <c r="BO1" s="13" t="s">
        <v>54</v>
      </c>
      <c r="BP1" s="13" t="s">
        <v>55</v>
      </c>
      <c r="BQ1" s="13" t="s">
        <v>56</v>
      </c>
      <c r="BR1" s="13" t="s">
        <v>57</v>
      </c>
      <c r="BS1" s="13" t="s">
        <v>58</v>
      </c>
      <c r="BT1" s="13" t="s">
        <v>59</v>
      </c>
      <c r="BU1" s="13" t="s">
        <v>60</v>
      </c>
      <c r="BV1" s="13" t="s">
        <v>61</v>
      </c>
      <c r="BW1" s="13" t="s">
        <v>62</v>
      </c>
      <c r="BX1" s="13" t="s">
        <v>63</v>
      </c>
      <c r="BY1" s="13" t="s">
        <v>64</v>
      </c>
      <c r="BZ1" s="13" t="s">
        <v>65</v>
      </c>
      <c r="CA1" s="13" t="s">
        <v>66</v>
      </c>
      <c r="CB1" s="13" t="s">
        <v>67</v>
      </c>
      <c r="CC1" s="13" t="s">
        <v>68</v>
      </c>
      <c r="CD1" s="13" t="s">
        <v>69</v>
      </c>
      <c r="CE1" s="13" t="s">
        <v>70</v>
      </c>
      <c r="CF1" s="13" t="s">
        <v>71</v>
      </c>
      <c r="CG1" s="13" t="s">
        <v>72</v>
      </c>
      <c r="CH1" s="13" t="s">
        <v>73</v>
      </c>
      <c r="CI1" s="13" t="s">
        <v>74</v>
      </c>
      <c r="CJ1" s="13" t="s">
        <v>75</v>
      </c>
      <c r="CK1" s="13" t="s">
        <v>76</v>
      </c>
      <c r="CL1" s="13" t="s">
        <v>77</v>
      </c>
      <c r="CM1" s="13" t="s">
        <v>78</v>
      </c>
      <c r="CN1" s="13" t="s">
        <v>79</v>
      </c>
      <c r="CO1" s="13" t="s">
        <v>80</v>
      </c>
      <c r="CP1" s="14" t="s">
        <v>81</v>
      </c>
    </row>
    <row r="2" spans="1:94" s="24" customFormat="1" ht="89.25" thickBot="1">
      <c r="A2" s="15"/>
      <c r="B2" s="15"/>
      <c r="C2" s="15"/>
      <c r="D2" s="16"/>
      <c r="E2" s="17" t="s">
        <v>82</v>
      </c>
      <c r="F2" s="17" t="s">
        <v>83</v>
      </c>
      <c r="G2" s="18"/>
      <c r="H2" s="17" t="s">
        <v>84</v>
      </c>
      <c r="I2" s="17" t="s">
        <v>85</v>
      </c>
      <c r="J2" s="19" t="s">
        <v>86</v>
      </c>
      <c r="K2" s="17" t="s">
        <v>87</v>
      </c>
      <c r="L2" s="20" t="s">
        <v>88</v>
      </c>
      <c r="M2" s="21" t="s">
        <v>89</v>
      </c>
      <c r="N2" s="21" t="s">
        <v>90</v>
      </c>
      <c r="O2" s="21" t="s">
        <v>91</v>
      </c>
      <c r="P2" s="21" t="s">
        <v>92</v>
      </c>
      <c r="Q2" s="22" t="s">
        <v>93</v>
      </c>
      <c r="R2" s="17" t="s">
        <v>94</v>
      </c>
      <c r="S2" s="17" t="s">
        <v>95</v>
      </c>
      <c r="T2" s="22" t="s">
        <v>96</v>
      </c>
      <c r="U2" s="17" t="s">
        <v>97</v>
      </c>
      <c r="V2" s="22" t="s">
        <v>98</v>
      </c>
      <c r="W2" s="17" t="s">
        <v>99</v>
      </c>
      <c r="X2" s="17" t="s">
        <v>100</v>
      </c>
      <c r="Y2" s="23" t="s">
        <v>101</v>
      </c>
      <c r="Z2" s="23" t="s">
        <v>102</v>
      </c>
      <c r="AA2" s="23" t="s">
        <v>103</v>
      </c>
      <c r="AB2" s="17" t="s">
        <v>104</v>
      </c>
      <c r="AC2" s="17" t="s">
        <v>105</v>
      </c>
      <c r="AD2" s="17" t="s">
        <v>106</v>
      </c>
      <c r="AE2" s="17" t="s">
        <v>107</v>
      </c>
      <c r="AF2" s="17" t="s">
        <v>108</v>
      </c>
      <c r="AG2" s="17" t="s">
        <v>109</v>
      </c>
      <c r="AH2" s="17" t="s">
        <v>110</v>
      </c>
      <c r="AI2" s="17" t="s">
        <v>111</v>
      </c>
      <c r="AJ2" s="17" t="s">
        <v>112</v>
      </c>
      <c r="AK2" s="17" t="s">
        <v>113</v>
      </c>
      <c r="AL2" s="17" t="s">
        <v>114</v>
      </c>
      <c r="AM2" s="17" t="s">
        <v>115</v>
      </c>
      <c r="AN2" s="17" t="s">
        <v>116</v>
      </c>
      <c r="AO2" s="17" t="s">
        <v>117</v>
      </c>
      <c r="AP2" s="17" t="s">
        <v>118</v>
      </c>
      <c r="AQ2" s="17" t="s">
        <v>119</v>
      </c>
      <c r="AR2" s="17" t="s">
        <v>120</v>
      </c>
      <c r="AS2" s="17" t="s">
        <v>121</v>
      </c>
      <c r="AT2" s="17" t="s">
        <v>122</v>
      </c>
      <c r="AU2" s="23" t="s">
        <v>123</v>
      </c>
      <c r="AV2" s="23" t="s">
        <v>124</v>
      </c>
      <c r="AW2" s="17" t="s">
        <v>125</v>
      </c>
      <c r="AX2" s="17" t="s">
        <v>126</v>
      </c>
      <c r="AY2" s="17" t="s">
        <v>127</v>
      </c>
      <c r="AZ2" s="17" t="s">
        <v>128</v>
      </c>
      <c r="BA2" s="17" t="s">
        <v>129</v>
      </c>
      <c r="BB2" s="17" t="s">
        <v>130</v>
      </c>
      <c r="BC2" s="17" t="s">
        <v>131</v>
      </c>
      <c r="BD2" s="17" t="s">
        <v>132</v>
      </c>
      <c r="BE2" s="17" t="s">
        <v>133</v>
      </c>
      <c r="BF2" s="17" t="s">
        <v>134</v>
      </c>
      <c r="BG2" s="17" t="s">
        <v>135</v>
      </c>
      <c r="BH2" s="17" t="s">
        <v>136</v>
      </c>
      <c r="BI2" s="17" t="s">
        <v>137</v>
      </c>
      <c r="BJ2" s="17" t="s">
        <v>138</v>
      </c>
      <c r="BK2" s="17" t="s">
        <v>139</v>
      </c>
      <c r="BL2" s="17" t="s">
        <v>140</v>
      </c>
      <c r="BM2" s="17" t="s">
        <v>141</v>
      </c>
      <c r="BN2" s="17" t="s">
        <v>142</v>
      </c>
      <c r="BO2" s="17" t="s">
        <v>143</v>
      </c>
      <c r="BP2" s="17" t="s">
        <v>144</v>
      </c>
      <c r="BQ2" s="17" t="s">
        <v>145</v>
      </c>
      <c r="BR2" s="17" t="s">
        <v>146</v>
      </c>
      <c r="BS2" s="17" t="s">
        <v>147</v>
      </c>
      <c r="BT2" s="17" t="s">
        <v>148</v>
      </c>
      <c r="BU2" s="17" t="s">
        <v>149</v>
      </c>
      <c r="BV2" s="17" t="s">
        <v>150</v>
      </c>
      <c r="BW2" s="17" t="s">
        <v>151</v>
      </c>
      <c r="BX2" s="17" t="s">
        <v>152</v>
      </c>
      <c r="BY2" s="17" t="s">
        <v>153</v>
      </c>
      <c r="BZ2" s="17" t="s">
        <v>154</v>
      </c>
      <c r="CA2" s="17" t="s">
        <v>155</v>
      </c>
      <c r="CB2" s="17" t="s">
        <v>156</v>
      </c>
      <c r="CC2" s="17" t="s">
        <v>157</v>
      </c>
      <c r="CD2" s="17" t="s">
        <v>158</v>
      </c>
      <c r="CE2" s="17" t="s">
        <v>159</v>
      </c>
      <c r="CF2" s="17" t="s">
        <v>160</v>
      </c>
      <c r="CG2" s="17" t="s">
        <v>161</v>
      </c>
      <c r="CH2" s="17" t="s">
        <v>162</v>
      </c>
      <c r="CI2" s="17" t="s">
        <v>163</v>
      </c>
      <c r="CJ2" s="17" t="s">
        <v>164</v>
      </c>
      <c r="CK2" s="17" t="s">
        <v>165</v>
      </c>
      <c r="CL2" s="17" t="s">
        <v>166</v>
      </c>
      <c r="CM2" s="17" t="s">
        <v>167</v>
      </c>
      <c r="CN2" s="17" t="s">
        <v>168</v>
      </c>
      <c r="CO2" s="17" t="s">
        <v>169</v>
      </c>
      <c r="CP2" s="19" t="s">
        <v>170</v>
      </c>
    </row>
    <row r="3" spans="1:94" ht="12.75">
      <c r="A3" s="25" t="s">
        <v>171</v>
      </c>
      <c r="B3" t="s">
        <v>172</v>
      </c>
      <c r="C3" s="26" t="s">
        <v>173</v>
      </c>
      <c r="D3" s="27" t="s">
        <v>173</v>
      </c>
      <c r="E3" s="28" t="s">
        <v>174</v>
      </c>
      <c r="F3" s="53">
        <v>2003</v>
      </c>
      <c r="G3" s="30" t="s">
        <v>175</v>
      </c>
      <c r="H3" s="25">
        <v>1.4</v>
      </c>
      <c r="I3" s="25">
        <v>8.5</v>
      </c>
      <c r="J3" s="31">
        <f>SUM(H3:I3)</f>
        <v>9.9</v>
      </c>
      <c r="K3" s="25">
        <v>0.9</v>
      </c>
      <c r="L3" s="32" t="s">
        <v>176</v>
      </c>
      <c r="M3" s="33">
        <v>3</v>
      </c>
      <c r="N3" s="33">
        <v>1</v>
      </c>
      <c r="O3" s="33">
        <v>0</v>
      </c>
      <c r="P3" s="34">
        <v>0</v>
      </c>
      <c r="Q3" s="35">
        <v>1</v>
      </c>
      <c r="R3">
        <v>0</v>
      </c>
      <c r="S3">
        <f>Q3+R3</f>
        <v>1</v>
      </c>
      <c r="T3" s="36">
        <f>SUM(V3:Z3,AC3:AS3,BB3:BC3)</f>
        <v>2</v>
      </c>
      <c r="U3" s="37">
        <f>T3*100/H3</f>
        <v>142.85714285714286</v>
      </c>
      <c r="V3" s="36"/>
      <c r="W3" s="38"/>
      <c r="X3" s="38"/>
      <c r="Y3" s="38"/>
      <c r="Z3" s="38"/>
      <c r="AA3" s="38"/>
      <c r="AB3" s="38"/>
      <c r="AC3" s="38">
        <v>1</v>
      </c>
      <c r="AD3" s="38"/>
      <c r="AE3" s="38"/>
      <c r="AF3" s="38"/>
      <c r="AG3" s="38"/>
      <c r="AH3" s="38"/>
      <c r="AI3" s="38"/>
      <c r="AJ3" s="38"/>
      <c r="AK3" s="38"/>
      <c r="AL3" s="38">
        <v>1</v>
      </c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9"/>
    </row>
    <row r="4" spans="1:94" ht="12.75">
      <c r="A4" t="s">
        <v>177</v>
      </c>
      <c r="B4" t="s">
        <v>178</v>
      </c>
      <c r="C4" s="26" t="s">
        <v>173</v>
      </c>
      <c r="D4" s="27" t="s">
        <v>173</v>
      </c>
      <c r="E4" s="28" t="s">
        <v>179</v>
      </c>
      <c r="F4" s="53">
        <v>2017</v>
      </c>
      <c r="G4" s="40" t="s">
        <v>180</v>
      </c>
      <c r="H4" s="25">
        <v>145</v>
      </c>
      <c r="J4" s="27">
        <f>SUM(H4:I4)</f>
        <v>145</v>
      </c>
      <c r="K4" s="25">
        <v>6.8</v>
      </c>
      <c r="L4" s="41" t="s">
        <v>181</v>
      </c>
      <c r="M4" s="33" t="s">
        <v>182</v>
      </c>
      <c r="N4" s="33" t="s">
        <v>183</v>
      </c>
      <c r="O4" s="33" t="s">
        <v>184</v>
      </c>
      <c r="P4" s="34" t="s">
        <v>184</v>
      </c>
      <c r="Q4" s="42">
        <v>46</v>
      </c>
      <c r="R4" s="25">
        <v>6</v>
      </c>
      <c r="S4">
        <f>Q4+R4</f>
        <v>52</v>
      </c>
      <c r="T4" s="36">
        <f>SUM(V4:Z4,AC4:AS4,BB4:BC4)</f>
        <v>72</v>
      </c>
      <c r="U4" s="37">
        <f>T4*100/H4</f>
        <v>49.6551724137931</v>
      </c>
      <c r="V4" s="36"/>
      <c r="W4" s="38">
        <v>16</v>
      </c>
      <c r="X4" s="38"/>
      <c r="Y4" s="38"/>
      <c r="Z4" s="38"/>
      <c r="AA4" s="38"/>
      <c r="AB4" s="38"/>
      <c r="AC4" s="38">
        <v>21</v>
      </c>
      <c r="AD4" s="38">
        <v>3</v>
      </c>
      <c r="AE4" s="38"/>
      <c r="AF4" s="38"/>
      <c r="AG4" s="38">
        <v>1</v>
      </c>
      <c r="AH4" s="38"/>
      <c r="AI4" s="38"/>
      <c r="AJ4" s="38">
        <v>4</v>
      </c>
      <c r="AK4" s="38"/>
      <c r="AL4" s="38">
        <v>23</v>
      </c>
      <c r="AM4" s="38"/>
      <c r="AN4" s="38"/>
      <c r="AO4" s="38"/>
      <c r="AP4" s="38"/>
      <c r="AQ4" s="38">
        <v>2</v>
      </c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>
        <v>2</v>
      </c>
      <c r="BD4" s="38">
        <v>1</v>
      </c>
      <c r="BE4" s="38"/>
      <c r="BF4" s="38">
        <v>1</v>
      </c>
      <c r="BG4" s="38">
        <v>1</v>
      </c>
      <c r="BH4" s="38"/>
      <c r="BI4" s="38">
        <v>2</v>
      </c>
      <c r="BJ4" s="38"/>
      <c r="BK4" s="38">
        <v>5</v>
      </c>
      <c r="BL4" s="38"/>
      <c r="BM4" s="38"/>
      <c r="BN4" s="38"/>
      <c r="BO4" s="38">
        <v>2</v>
      </c>
      <c r="BP4" s="38"/>
      <c r="BQ4" s="38">
        <v>15</v>
      </c>
      <c r="BR4" s="38"/>
      <c r="BS4" s="38">
        <v>207</v>
      </c>
      <c r="BT4" s="38">
        <v>7</v>
      </c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>
        <v>1</v>
      </c>
      <c r="CG4" s="38"/>
      <c r="CH4" s="38"/>
      <c r="CI4" s="38"/>
      <c r="CJ4" s="38"/>
      <c r="CK4" s="38">
        <v>15</v>
      </c>
      <c r="CL4" s="38"/>
      <c r="CM4" s="38"/>
      <c r="CN4" s="38"/>
      <c r="CO4" s="38"/>
      <c r="CP4" s="39">
        <v>1</v>
      </c>
    </row>
    <row r="5" spans="1:94" ht="12.75">
      <c r="A5" t="s">
        <v>185</v>
      </c>
      <c r="B5" t="s">
        <v>186</v>
      </c>
      <c r="C5" s="25" t="s">
        <v>173</v>
      </c>
      <c r="D5" s="27" t="s">
        <v>187</v>
      </c>
      <c r="E5" s="28" t="s">
        <v>188</v>
      </c>
      <c r="F5" s="53">
        <v>2014</v>
      </c>
      <c r="G5" s="30" t="s">
        <v>189</v>
      </c>
      <c r="H5" s="25">
        <v>1.5</v>
      </c>
      <c r="I5" s="25">
        <v>2.3</v>
      </c>
      <c r="J5" s="31">
        <f>H5+I5</f>
        <v>3.8</v>
      </c>
      <c r="K5" s="25">
        <v>0.8</v>
      </c>
      <c r="L5" s="32" t="s">
        <v>190</v>
      </c>
      <c r="M5" s="33">
        <v>2</v>
      </c>
      <c r="N5" s="33">
        <v>2</v>
      </c>
      <c r="O5" s="33">
        <v>0</v>
      </c>
      <c r="P5" s="34">
        <v>0</v>
      </c>
      <c r="Q5" s="35">
        <v>0</v>
      </c>
      <c r="R5">
        <v>0</v>
      </c>
      <c r="S5">
        <f>Q5+R5</f>
        <v>0</v>
      </c>
      <c r="T5" s="36">
        <f>SUM(V5:Z5,AC5:AS5,BB5:BC5)</f>
        <v>4</v>
      </c>
      <c r="U5" s="37">
        <f>T5*100/H5</f>
        <v>266.6666666666667</v>
      </c>
      <c r="V5" s="36"/>
      <c r="W5" s="38"/>
      <c r="X5" s="38"/>
      <c r="Y5" s="38"/>
      <c r="Z5" s="38"/>
      <c r="AA5" s="38"/>
      <c r="AB5" s="38"/>
      <c r="AC5" s="38">
        <v>1</v>
      </c>
      <c r="AD5" s="38">
        <v>1</v>
      </c>
      <c r="AE5" s="38"/>
      <c r="AF5" s="38"/>
      <c r="AG5" s="38"/>
      <c r="AH5" s="38"/>
      <c r="AI5" s="38"/>
      <c r="AJ5" s="38"/>
      <c r="AK5" s="38"/>
      <c r="AL5" s="38">
        <v>1</v>
      </c>
      <c r="AM5" s="38"/>
      <c r="AN5" s="38"/>
      <c r="AO5" s="38"/>
      <c r="AP5" s="38"/>
      <c r="AQ5" s="38"/>
      <c r="AR5" s="38"/>
      <c r="AS5" s="38">
        <v>1</v>
      </c>
      <c r="AT5" s="38"/>
      <c r="AU5" s="38"/>
      <c r="AV5" s="38"/>
      <c r="AW5" s="38"/>
      <c r="AX5" s="38">
        <v>1</v>
      </c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>
        <v>1</v>
      </c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>
        <v>1</v>
      </c>
      <c r="CL5" s="38"/>
      <c r="CM5" s="38"/>
      <c r="CN5" s="38"/>
      <c r="CO5" s="38"/>
      <c r="CP5" s="39">
        <v>1</v>
      </c>
    </row>
    <row r="6" spans="1:94" ht="12.75">
      <c r="A6" t="s">
        <v>191</v>
      </c>
      <c r="B6" t="s">
        <v>192</v>
      </c>
      <c r="C6" s="25" t="s">
        <v>173</v>
      </c>
      <c r="D6" s="27" t="s">
        <v>187</v>
      </c>
      <c r="E6" s="28" t="s">
        <v>193</v>
      </c>
      <c r="G6" s="30"/>
      <c r="H6" s="25">
        <v>0.4</v>
      </c>
      <c r="I6" s="25"/>
      <c r="J6" s="31">
        <f>H6+I6</f>
        <v>0.4</v>
      </c>
      <c r="K6" s="25">
        <v>0.3</v>
      </c>
      <c r="L6" s="32"/>
      <c r="M6" s="33">
        <v>0</v>
      </c>
      <c r="N6" s="33">
        <v>4</v>
      </c>
      <c r="O6" s="33">
        <v>0</v>
      </c>
      <c r="P6" s="34">
        <v>0</v>
      </c>
      <c r="Q6" s="35">
        <v>0</v>
      </c>
      <c r="R6">
        <v>0</v>
      </c>
      <c r="S6">
        <f>Q6+R6</f>
        <v>0</v>
      </c>
      <c r="T6" s="36">
        <f>SUM(V6:Z6,AC6:AS6,BB6:BC6)</f>
        <v>0</v>
      </c>
      <c r="U6" s="37">
        <f>T6*100/H6</f>
        <v>0</v>
      </c>
      <c r="V6" s="36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9"/>
    </row>
    <row r="7" spans="1:94" ht="12.75">
      <c r="A7" t="s">
        <v>194</v>
      </c>
      <c r="B7" t="s">
        <v>186</v>
      </c>
      <c r="C7" s="25" t="s">
        <v>173</v>
      </c>
      <c r="D7" s="27" t="s">
        <v>187</v>
      </c>
      <c r="E7" s="28" t="s">
        <v>195</v>
      </c>
      <c r="G7" s="30"/>
      <c r="H7" s="43">
        <v>0.08</v>
      </c>
      <c r="I7">
        <v>3.2</v>
      </c>
      <c r="J7" s="27">
        <f>H7+I7</f>
        <v>3.2800000000000002</v>
      </c>
      <c r="K7" s="25">
        <v>0.5</v>
      </c>
      <c r="L7" s="32"/>
      <c r="M7" s="33">
        <v>1</v>
      </c>
      <c r="N7" s="33">
        <v>3</v>
      </c>
      <c r="O7" s="33">
        <v>0</v>
      </c>
      <c r="P7" s="34">
        <v>0</v>
      </c>
      <c r="Q7" s="35">
        <v>0</v>
      </c>
      <c r="R7">
        <v>0</v>
      </c>
      <c r="S7">
        <f>Q7+R7</f>
        <v>0</v>
      </c>
      <c r="T7" s="36">
        <f>SUM(V7:Z7,AC7:AS7,BB7:BC7)</f>
        <v>0</v>
      </c>
      <c r="U7" s="37">
        <f>T7*100/H7</f>
        <v>0</v>
      </c>
      <c r="V7" s="36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9"/>
    </row>
    <row r="8" spans="1:94" ht="12.75">
      <c r="A8" s="43" t="s">
        <v>198</v>
      </c>
      <c r="C8" t="s">
        <v>199</v>
      </c>
      <c r="D8" s="27" t="s">
        <v>199</v>
      </c>
      <c r="E8" s="51" t="s">
        <v>200</v>
      </c>
      <c r="F8" s="53">
        <v>2012</v>
      </c>
      <c r="G8" s="40" t="s">
        <v>201</v>
      </c>
      <c r="H8">
        <v>1.2</v>
      </c>
      <c r="J8" s="27">
        <f>H8+I8</f>
        <v>1.2</v>
      </c>
      <c r="K8" s="35">
        <v>0.4</v>
      </c>
      <c r="L8" s="52" t="s">
        <v>190</v>
      </c>
      <c r="M8" s="33">
        <v>0</v>
      </c>
      <c r="N8" s="33">
        <v>4</v>
      </c>
      <c r="O8" s="33">
        <v>0</v>
      </c>
      <c r="P8" s="26">
        <v>0</v>
      </c>
      <c r="Q8" s="44">
        <v>0</v>
      </c>
      <c r="R8" s="45">
        <v>1</v>
      </c>
      <c r="S8">
        <f>Q8+R8</f>
        <v>1</v>
      </c>
      <c r="T8" s="36">
        <f>SUM(V8:Z8,AC8:AS8,BB8:BC8)</f>
        <v>4</v>
      </c>
      <c r="U8" s="37">
        <f>T8*100/H8</f>
        <v>333.33333333333337</v>
      </c>
      <c r="V8" s="35"/>
      <c r="X8" s="53"/>
      <c r="AB8" s="53"/>
      <c r="AC8" s="53"/>
      <c r="AI8" s="53"/>
      <c r="AK8" s="53"/>
      <c r="AL8">
        <v>4</v>
      </c>
      <c r="BE8" s="53"/>
      <c r="BF8" s="53"/>
      <c r="BH8" s="53"/>
      <c r="BJ8" s="53"/>
      <c r="BK8">
        <v>1</v>
      </c>
      <c r="BO8" s="53"/>
      <c r="BR8" s="53"/>
      <c r="BX8" s="53"/>
      <c r="CH8" s="53"/>
      <c r="CI8" s="53"/>
      <c r="CN8" s="53"/>
      <c r="CO8" s="37"/>
      <c r="CP8" s="37"/>
    </row>
    <row r="9" spans="1:94" ht="12.75">
      <c r="A9" s="43" t="s">
        <v>202</v>
      </c>
      <c r="B9" s="25" t="s">
        <v>203</v>
      </c>
      <c r="C9" t="s">
        <v>199</v>
      </c>
      <c r="D9" s="27" t="s">
        <v>199</v>
      </c>
      <c r="E9" s="54" t="s">
        <v>204</v>
      </c>
      <c r="G9" s="40"/>
      <c r="H9">
        <v>0.07</v>
      </c>
      <c r="I9">
        <v>0.4</v>
      </c>
      <c r="J9" s="27">
        <f>H9+I9</f>
        <v>0.47000000000000003</v>
      </c>
      <c r="K9" s="35">
        <v>0.12</v>
      </c>
      <c r="L9" s="52"/>
      <c r="M9" s="33">
        <v>0</v>
      </c>
      <c r="N9" s="33">
        <v>0</v>
      </c>
      <c r="O9" s="33">
        <v>4</v>
      </c>
      <c r="P9" s="26">
        <v>0</v>
      </c>
      <c r="Q9" s="44">
        <v>0</v>
      </c>
      <c r="R9" s="45">
        <v>0</v>
      </c>
      <c r="S9">
        <f>Q9+R9</f>
        <v>0</v>
      </c>
      <c r="T9" s="36">
        <f>SUM(V9:Z9,AC9:AS9,BB9:BC9)</f>
        <v>0</v>
      </c>
      <c r="U9" s="37">
        <f>T9*100/H9</f>
        <v>0</v>
      </c>
      <c r="V9" s="35"/>
      <c r="X9" s="53"/>
      <c r="AB9" s="53"/>
      <c r="AC9" s="53"/>
      <c r="AI9" s="53"/>
      <c r="AK9" s="53"/>
      <c r="BE9" s="53"/>
      <c r="BF9" s="53"/>
      <c r="BH9" s="53"/>
      <c r="BJ9" s="53"/>
      <c r="BO9" s="53"/>
      <c r="BR9" s="53"/>
      <c r="BX9" s="53"/>
      <c r="CH9" s="53"/>
      <c r="CI9" s="53"/>
      <c r="CN9" s="53"/>
      <c r="CO9" s="37"/>
      <c r="CP9" s="37"/>
    </row>
    <row r="10" spans="1:94" ht="12.75">
      <c r="A10" t="s">
        <v>205</v>
      </c>
      <c r="B10" t="s">
        <v>203</v>
      </c>
      <c r="C10" s="26" t="s">
        <v>199</v>
      </c>
      <c r="D10" s="27" t="s">
        <v>199</v>
      </c>
      <c r="E10" s="28" t="s">
        <v>206</v>
      </c>
      <c r="F10" s="53">
        <v>2014</v>
      </c>
      <c r="G10" s="40" t="s">
        <v>207</v>
      </c>
      <c r="H10" s="25">
        <v>1.3</v>
      </c>
      <c r="J10" s="27">
        <f>H10+I10</f>
        <v>1.3</v>
      </c>
      <c r="K10" s="42">
        <v>0.4</v>
      </c>
      <c r="L10" s="52" t="s">
        <v>190</v>
      </c>
      <c r="M10" s="33">
        <v>0</v>
      </c>
      <c r="N10" s="33">
        <v>4</v>
      </c>
      <c r="O10" s="33">
        <v>0</v>
      </c>
      <c r="P10" s="34">
        <v>0</v>
      </c>
      <c r="Q10" s="44">
        <v>0</v>
      </c>
      <c r="R10" s="45">
        <v>4</v>
      </c>
      <c r="S10">
        <f>Q10+R10</f>
        <v>4</v>
      </c>
      <c r="T10" s="36">
        <f>SUM(V10:Z10,AC10:AS10,BB10:BC10)</f>
        <v>2</v>
      </c>
      <c r="U10" s="37">
        <f>T10*100/H10</f>
        <v>153.84615384615384</v>
      </c>
      <c r="V10" s="36"/>
      <c r="W10" s="38"/>
      <c r="X10" s="38"/>
      <c r="Y10" s="38"/>
      <c r="Z10" s="38"/>
      <c r="AA10" s="38"/>
      <c r="AB10" s="38"/>
      <c r="AC10" s="38">
        <v>1</v>
      </c>
      <c r="AD10" s="38"/>
      <c r="AE10" s="38"/>
      <c r="AF10" s="38"/>
      <c r="AG10" s="38"/>
      <c r="AH10" s="38"/>
      <c r="AI10" s="38"/>
      <c r="AJ10" s="38"/>
      <c r="AK10" s="38"/>
      <c r="AL10" s="38">
        <v>1</v>
      </c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3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9"/>
    </row>
    <row r="11" spans="1:94" ht="12.75">
      <c r="A11" t="s">
        <v>208</v>
      </c>
      <c r="B11" t="s">
        <v>203</v>
      </c>
      <c r="C11" s="26" t="s">
        <v>199</v>
      </c>
      <c r="D11" s="27" t="s">
        <v>199</v>
      </c>
      <c r="E11" s="28" t="s">
        <v>209</v>
      </c>
      <c r="F11" s="53">
        <v>2021</v>
      </c>
      <c r="G11" s="40" t="s">
        <v>210</v>
      </c>
      <c r="H11" s="25">
        <v>13.7</v>
      </c>
      <c r="J11" s="27">
        <f>H11+I11</f>
        <v>13.7</v>
      </c>
      <c r="K11" s="55">
        <v>2.4</v>
      </c>
      <c r="L11" s="52" t="s">
        <v>190</v>
      </c>
      <c r="M11" s="33">
        <v>1</v>
      </c>
      <c r="N11" s="33">
        <v>3</v>
      </c>
      <c r="O11" s="33">
        <v>0</v>
      </c>
      <c r="P11" s="34">
        <v>0</v>
      </c>
      <c r="Q11" s="44">
        <v>2</v>
      </c>
      <c r="R11" s="45">
        <v>21</v>
      </c>
      <c r="S11">
        <f>Q11+R11</f>
        <v>23</v>
      </c>
      <c r="T11" s="36">
        <f>SUM(V11:Z11,AC11:AS11,BB11:BC11)</f>
        <v>4</v>
      </c>
      <c r="U11" s="37">
        <f>T11*100/H11</f>
        <v>29.197080291970803</v>
      </c>
      <c r="V11" s="36"/>
      <c r="W11" s="38"/>
      <c r="X11" s="38">
        <v>1</v>
      </c>
      <c r="Y11" s="38"/>
      <c r="Z11" s="38"/>
      <c r="AA11" s="38"/>
      <c r="AB11" s="38"/>
      <c r="AC11" s="38">
        <v>1</v>
      </c>
      <c r="AD11" s="38"/>
      <c r="AE11" s="38"/>
      <c r="AF11" s="38"/>
      <c r="AG11" s="38"/>
      <c r="AH11" s="38"/>
      <c r="AI11" s="38"/>
      <c r="AJ11" s="47"/>
      <c r="AK11" s="38"/>
      <c r="AL11" s="38">
        <v>2</v>
      </c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3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>
        <v>1</v>
      </c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9">
        <v>1</v>
      </c>
    </row>
    <row r="12" spans="1:94" ht="12.75">
      <c r="A12" t="s">
        <v>211</v>
      </c>
      <c r="C12" s="26" t="s">
        <v>199</v>
      </c>
      <c r="D12" s="27" t="s">
        <v>199</v>
      </c>
      <c r="E12" s="28" t="s">
        <v>212</v>
      </c>
      <c r="F12" s="53">
        <v>2012</v>
      </c>
      <c r="G12" s="40" t="s">
        <v>201</v>
      </c>
      <c r="H12" s="25">
        <v>0.33</v>
      </c>
      <c r="J12" s="27">
        <f>H12+I12</f>
        <v>0.33</v>
      </c>
      <c r="K12" s="42">
        <v>0.2</v>
      </c>
      <c r="L12" s="52" t="s">
        <v>190</v>
      </c>
      <c r="M12" s="33">
        <v>0</v>
      </c>
      <c r="N12" s="33">
        <v>0</v>
      </c>
      <c r="O12" s="33">
        <v>4</v>
      </c>
      <c r="P12" s="34">
        <v>0</v>
      </c>
      <c r="Q12" s="35">
        <v>0</v>
      </c>
      <c r="R12">
        <v>0</v>
      </c>
      <c r="S12">
        <f>Q12+R12</f>
        <v>0</v>
      </c>
      <c r="T12" s="36">
        <f>SUM(V12:Z12,AC12:AS12,BB12:BC12)</f>
        <v>0</v>
      </c>
      <c r="U12" s="37">
        <f>T12*100/H12</f>
        <v>0</v>
      </c>
      <c r="V12" s="36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3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9"/>
    </row>
    <row r="13" spans="1:94" ht="12.75">
      <c r="A13" t="s">
        <v>217</v>
      </c>
      <c r="B13" t="s">
        <v>218</v>
      </c>
      <c r="C13" t="s">
        <v>219</v>
      </c>
      <c r="D13" s="27" t="s">
        <v>220</v>
      </c>
      <c r="E13" s="46" t="s">
        <v>221</v>
      </c>
      <c r="F13" s="53">
        <v>2020</v>
      </c>
      <c r="G13" s="30" t="s">
        <v>196</v>
      </c>
      <c r="H13" s="25">
        <v>0.56</v>
      </c>
      <c r="J13" s="27">
        <f aca="true" t="shared" si="0" ref="J13:J28">H13+I13</f>
        <v>0.56</v>
      </c>
      <c r="K13" s="25">
        <v>0.3</v>
      </c>
      <c r="L13" s="32" t="s">
        <v>190</v>
      </c>
      <c r="M13" s="33">
        <v>0</v>
      </c>
      <c r="N13" s="33">
        <v>4</v>
      </c>
      <c r="O13" s="33">
        <v>0</v>
      </c>
      <c r="P13" s="34">
        <v>0</v>
      </c>
      <c r="Q13" s="35">
        <v>0</v>
      </c>
      <c r="R13">
        <v>0</v>
      </c>
      <c r="S13">
        <f aca="true" t="shared" si="1" ref="S13:S28">Q13+R13</f>
        <v>0</v>
      </c>
      <c r="T13" s="36">
        <f aca="true" t="shared" si="2" ref="T13:T29">SUM(V13:Z13,AC13:AS13,BB13:BC13)</f>
        <v>2</v>
      </c>
      <c r="U13" s="37">
        <f aca="true" t="shared" si="3" ref="U13:U29">T13*100/H13</f>
        <v>357.1428571428571</v>
      </c>
      <c r="V13" s="36"/>
      <c r="W13" s="38"/>
      <c r="X13" s="38"/>
      <c r="Y13" s="38"/>
      <c r="Z13" s="38"/>
      <c r="AA13" s="38"/>
      <c r="AB13" s="38"/>
      <c r="AC13" s="38"/>
      <c r="AD13" s="38">
        <v>1</v>
      </c>
      <c r="AE13" s="38"/>
      <c r="AF13" s="38"/>
      <c r="AG13" s="38"/>
      <c r="AH13" s="38"/>
      <c r="AI13" s="38"/>
      <c r="AJ13" s="38"/>
      <c r="AK13" s="38"/>
      <c r="AL13" s="38">
        <v>1</v>
      </c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3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9"/>
    </row>
    <row r="14" spans="1:94" ht="12.75">
      <c r="A14" s="26" t="s">
        <v>222</v>
      </c>
      <c r="B14" s="26" t="s">
        <v>199</v>
      </c>
      <c r="C14" t="s">
        <v>219</v>
      </c>
      <c r="D14" s="27" t="s">
        <v>220</v>
      </c>
      <c r="E14" s="46" t="s">
        <v>223</v>
      </c>
      <c r="F14" s="89">
        <v>2022</v>
      </c>
      <c r="G14" s="40" t="s">
        <v>224</v>
      </c>
      <c r="H14" s="67">
        <v>1</v>
      </c>
      <c r="I14" s="67"/>
      <c r="J14" s="31">
        <f t="shared" si="0"/>
        <v>1</v>
      </c>
      <c r="K14" s="67">
        <v>0.5</v>
      </c>
      <c r="L14" s="32" t="s">
        <v>190</v>
      </c>
      <c r="M14" s="34">
        <v>0</v>
      </c>
      <c r="N14" s="34">
        <v>0</v>
      </c>
      <c r="O14" s="34">
        <v>4</v>
      </c>
      <c r="P14" s="34">
        <v>0</v>
      </c>
      <c r="Q14" s="35">
        <v>0</v>
      </c>
      <c r="R14" s="26">
        <v>1</v>
      </c>
      <c r="S14" s="26">
        <f t="shared" si="1"/>
        <v>1</v>
      </c>
      <c r="T14" s="36">
        <f t="shared" si="2"/>
        <v>5</v>
      </c>
      <c r="U14" s="62">
        <f t="shared" si="3"/>
        <v>500</v>
      </c>
      <c r="V14" s="36"/>
      <c r="W14" s="49"/>
      <c r="X14" s="49"/>
      <c r="Y14" s="49"/>
      <c r="Z14" s="49"/>
      <c r="AA14" s="49"/>
      <c r="AB14" s="49"/>
      <c r="AC14" s="49">
        <v>3</v>
      </c>
      <c r="AD14" s="49">
        <v>2</v>
      </c>
      <c r="AE14" s="49"/>
      <c r="AF14" s="49"/>
      <c r="AG14" s="49"/>
      <c r="AH14" s="49"/>
      <c r="AI14" s="49"/>
      <c r="AJ14" s="49"/>
      <c r="AK14" s="49"/>
      <c r="AL14" s="34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>
        <v>1</v>
      </c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39"/>
    </row>
    <row r="15" spans="1:94" ht="12.75">
      <c r="A15" t="s">
        <v>225</v>
      </c>
      <c r="B15" t="s">
        <v>218</v>
      </c>
      <c r="C15" t="s">
        <v>219</v>
      </c>
      <c r="D15" s="27" t="s">
        <v>220</v>
      </c>
      <c r="E15" s="46" t="s">
        <v>226</v>
      </c>
      <c r="F15" s="53">
        <v>2020</v>
      </c>
      <c r="G15" s="30" t="s">
        <v>196</v>
      </c>
      <c r="H15" s="25">
        <v>1.1</v>
      </c>
      <c r="J15" s="27">
        <f t="shared" si="0"/>
        <v>1.1</v>
      </c>
      <c r="K15" s="25">
        <v>0.6</v>
      </c>
      <c r="L15" s="32" t="s">
        <v>190</v>
      </c>
      <c r="M15" s="33">
        <v>0</v>
      </c>
      <c r="N15" s="33">
        <v>3</v>
      </c>
      <c r="O15" s="33">
        <v>1</v>
      </c>
      <c r="P15" s="34">
        <v>0</v>
      </c>
      <c r="Q15" s="35">
        <v>3</v>
      </c>
      <c r="R15">
        <v>0</v>
      </c>
      <c r="S15">
        <f t="shared" si="1"/>
        <v>3</v>
      </c>
      <c r="T15" s="36">
        <f t="shared" si="2"/>
        <v>1</v>
      </c>
      <c r="U15" s="37">
        <f t="shared" si="3"/>
        <v>90.9090909090909</v>
      </c>
      <c r="V15" s="36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3">
        <v>1</v>
      </c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9"/>
    </row>
    <row r="16" spans="1:94" ht="12.75">
      <c r="A16" t="s">
        <v>227</v>
      </c>
      <c r="B16" t="s">
        <v>228</v>
      </c>
      <c r="C16" t="s">
        <v>219</v>
      </c>
      <c r="D16" s="27" t="s">
        <v>346</v>
      </c>
      <c r="E16" s="46" t="s">
        <v>229</v>
      </c>
      <c r="F16" s="53">
        <v>2022</v>
      </c>
      <c r="G16" s="30" t="s">
        <v>230</v>
      </c>
      <c r="H16" s="25">
        <v>0.08</v>
      </c>
      <c r="I16" s="25"/>
      <c r="J16" s="31">
        <f t="shared" si="0"/>
        <v>0.08</v>
      </c>
      <c r="K16" s="25">
        <v>0.11</v>
      </c>
      <c r="L16" s="32" t="s">
        <v>190</v>
      </c>
      <c r="M16" s="33">
        <v>0</v>
      </c>
      <c r="N16" s="33">
        <v>4</v>
      </c>
      <c r="O16" s="33">
        <v>0</v>
      </c>
      <c r="P16" s="34">
        <v>0</v>
      </c>
      <c r="Q16" s="44">
        <v>0</v>
      </c>
      <c r="R16" s="45">
        <v>0</v>
      </c>
      <c r="S16">
        <f t="shared" si="1"/>
        <v>0</v>
      </c>
      <c r="T16" s="36">
        <f t="shared" si="2"/>
        <v>2</v>
      </c>
      <c r="U16" s="38">
        <f t="shared" si="3"/>
        <v>2500</v>
      </c>
      <c r="V16" s="36"/>
      <c r="W16" s="38"/>
      <c r="X16" s="38"/>
      <c r="Y16" s="38"/>
      <c r="Z16" s="38"/>
      <c r="AA16" s="38"/>
      <c r="AB16" s="38"/>
      <c r="AC16" s="38">
        <v>1</v>
      </c>
      <c r="AD16" s="38">
        <v>1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3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9"/>
    </row>
    <row r="17" spans="1:94" ht="12.75">
      <c r="A17" t="s">
        <v>231</v>
      </c>
      <c r="B17" t="s">
        <v>232</v>
      </c>
      <c r="C17" t="s">
        <v>219</v>
      </c>
      <c r="D17" s="27" t="s">
        <v>346</v>
      </c>
      <c r="E17" s="65" t="s">
        <v>233</v>
      </c>
      <c r="F17" s="53">
        <v>2021</v>
      </c>
      <c r="G17" s="30" t="s">
        <v>230</v>
      </c>
      <c r="H17" s="57">
        <v>8.5</v>
      </c>
      <c r="I17" s="57"/>
      <c r="J17" s="63">
        <f t="shared" si="0"/>
        <v>8.5</v>
      </c>
      <c r="K17" s="57">
        <v>1.4</v>
      </c>
      <c r="L17" s="32" t="s">
        <v>176</v>
      </c>
      <c r="M17" s="68">
        <v>0</v>
      </c>
      <c r="N17" s="68">
        <v>1</v>
      </c>
      <c r="O17" s="68">
        <v>3</v>
      </c>
      <c r="P17" s="45">
        <v>0</v>
      </c>
      <c r="Q17" s="44">
        <v>1</v>
      </c>
      <c r="R17" s="45">
        <v>3</v>
      </c>
      <c r="S17">
        <f t="shared" si="1"/>
        <v>4</v>
      </c>
      <c r="T17" s="36">
        <f t="shared" si="2"/>
        <v>6</v>
      </c>
      <c r="U17" s="37">
        <f t="shared" si="3"/>
        <v>70.58823529411765</v>
      </c>
      <c r="V17" s="36"/>
      <c r="W17" s="38"/>
      <c r="X17" s="38"/>
      <c r="Y17" s="38">
        <v>1</v>
      </c>
      <c r="Z17" s="38"/>
      <c r="AA17" s="38"/>
      <c r="AB17" s="38"/>
      <c r="AC17" s="38">
        <v>1</v>
      </c>
      <c r="AD17" s="38">
        <v>1</v>
      </c>
      <c r="AE17" s="38"/>
      <c r="AF17" s="38"/>
      <c r="AG17" s="38"/>
      <c r="AH17" s="38"/>
      <c r="AI17" s="38"/>
      <c r="AJ17" s="38"/>
      <c r="AK17" s="38"/>
      <c r="AL17" s="38">
        <v>2</v>
      </c>
      <c r="AM17" s="38"/>
      <c r="AN17" s="38"/>
      <c r="AO17" s="38"/>
      <c r="AP17" s="38"/>
      <c r="AQ17" s="38"/>
      <c r="AR17" s="38"/>
      <c r="AS17" s="38">
        <v>1</v>
      </c>
      <c r="AT17" s="38"/>
      <c r="AU17" s="38"/>
      <c r="AV17" s="38"/>
      <c r="AW17" s="38"/>
      <c r="AX17" s="33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9"/>
    </row>
    <row r="18" spans="1:94" ht="12.75">
      <c r="A18" t="s">
        <v>234</v>
      </c>
      <c r="B18" t="s">
        <v>232</v>
      </c>
      <c r="C18" t="s">
        <v>219</v>
      </c>
      <c r="D18" s="27" t="s">
        <v>346</v>
      </c>
      <c r="E18" s="65" t="s">
        <v>235</v>
      </c>
      <c r="G18" s="30"/>
      <c r="H18" s="57">
        <v>2.6</v>
      </c>
      <c r="I18" s="57"/>
      <c r="J18" s="63">
        <f t="shared" si="0"/>
        <v>2.6</v>
      </c>
      <c r="K18" s="25">
        <v>0.7</v>
      </c>
      <c r="L18" s="32"/>
      <c r="M18" s="33">
        <v>0</v>
      </c>
      <c r="N18" s="33">
        <v>2</v>
      </c>
      <c r="O18" s="33">
        <v>2</v>
      </c>
      <c r="P18" s="34">
        <v>0</v>
      </c>
      <c r="Q18" s="44">
        <v>1</v>
      </c>
      <c r="R18" s="45">
        <v>1</v>
      </c>
      <c r="S18">
        <f t="shared" si="1"/>
        <v>2</v>
      </c>
      <c r="T18" s="36">
        <f t="shared" si="2"/>
        <v>0</v>
      </c>
      <c r="U18" s="37">
        <f t="shared" si="3"/>
        <v>0</v>
      </c>
      <c r="V18" s="36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3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9"/>
    </row>
    <row r="19" spans="1:94" ht="12.75">
      <c r="A19" t="s">
        <v>236</v>
      </c>
      <c r="B19" t="s">
        <v>228</v>
      </c>
      <c r="C19" t="s">
        <v>219</v>
      </c>
      <c r="D19" s="27" t="s">
        <v>346</v>
      </c>
      <c r="E19" s="46" t="s">
        <v>237</v>
      </c>
      <c r="F19" s="53">
        <v>2022</v>
      </c>
      <c r="G19" s="30" t="s">
        <v>238</v>
      </c>
      <c r="H19" s="25">
        <v>5.7</v>
      </c>
      <c r="I19" s="25"/>
      <c r="J19" s="31">
        <f t="shared" si="0"/>
        <v>5.7</v>
      </c>
      <c r="K19" s="25">
        <v>1.2</v>
      </c>
      <c r="L19" s="32" t="s">
        <v>190</v>
      </c>
      <c r="M19" s="33">
        <v>0</v>
      </c>
      <c r="N19" s="33">
        <v>4</v>
      </c>
      <c r="O19" s="33">
        <v>0</v>
      </c>
      <c r="P19" s="34">
        <v>0</v>
      </c>
      <c r="Q19" s="44">
        <v>0</v>
      </c>
      <c r="R19" s="45">
        <v>25</v>
      </c>
      <c r="S19">
        <f t="shared" si="1"/>
        <v>25</v>
      </c>
      <c r="T19" s="36">
        <f t="shared" si="2"/>
        <v>16</v>
      </c>
      <c r="U19" s="37">
        <f t="shared" si="3"/>
        <v>280.7017543859649</v>
      </c>
      <c r="V19" s="36"/>
      <c r="W19" s="38"/>
      <c r="X19" s="38"/>
      <c r="Y19" s="38"/>
      <c r="Z19" s="38"/>
      <c r="AA19" s="38"/>
      <c r="AB19" s="38"/>
      <c r="AC19" s="38">
        <v>4</v>
      </c>
      <c r="AD19" s="38">
        <v>8</v>
      </c>
      <c r="AE19" s="38"/>
      <c r="AF19" s="38"/>
      <c r="AG19" s="38"/>
      <c r="AH19" s="38"/>
      <c r="AI19" s="38"/>
      <c r="AJ19" s="38">
        <v>1</v>
      </c>
      <c r="AK19" s="38"/>
      <c r="AL19" s="38">
        <v>2</v>
      </c>
      <c r="AM19" s="38"/>
      <c r="AN19" s="38"/>
      <c r="AO19" s="38"/>
      <c r="AP19" s="38"/>
      <c r="AQ19" s="38"/>
      <c r="AR19" s="38"/>
      <c r="AS19" s="47">
        <v>1</v>
      </c>
      <c r="AT19" s="38"/>
      <c r="AU19" s="38"/>
      <c r="AV19" s="38"/>
      <c r="AW19" s="38"/>
      <c r="AX19" s="33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>
        <v>1</v>
      </c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12.75">
      <c r="A20" t="s">
        <v>239</v>
      </c>
      <c r="B20" t="s">
        <v>228</v>
      </c>
      <c r="C20" t="s">
        <v>219</v>
      </c>
      <c r="D20" s="27" t="s">
        <v>346</v>
      </c>
      <c r="E20" s="46" t="s">
        <v>240</v>
      </c>
      <c r="F20" s="53">
        <v>2022</v>
      </c>
      <c r="G20" s="30" t="s">
        <v>238</v>
      </c>
      <c r="H20" s="25">
        <v>2.2</v>
      </c>
      <c r="I20" s="25"/>
      <c r="J20" s="31">
        <f t="shared" si="0"/>
        <v>2.2</v>
      </c>
      <c r="K20" s="25">
        <v>0.63</v>
      </c>
      <c r="L20" s="41" t="s">
        <v>181</v>
      </c>
      <c r="M20" s="33">
        <v>0</v>
      </c>
      <c r="N20" s="33">
        <v>2</v>
      </c>
      <c r="O20" s="33">
        <v>2</v>
      </c>
      <c r="P20" s="34">
        <v>0</v>
      </c>
      <c r="Q20" s="44">
        <v>0</v>
      </c>
      <c r="R20" s="45">
        <v>6</v>
      </c>
      <c r="S20">
        <f t="shared" si="1"/>
        <v>6</v>
      </c>
      <c r="T20" s="36">
        <f t="shared" si="2"/>
        <v>2</v>
      </c>
      <c r="U20" s="37">
        <f t="shared" si="3"/>
        <v>90.9090909090909</v>
      </c>
      <c r="V20" s="36"/>
      <c r="W20" s="38"/>
      <c r="X20" s="38"/>
      <c r="Y20" s="38"/>
      <c r="Z20" s="38"/>
      <c r="AA20" s="38"/>
      <c r="AB20" s="38"/>
      <c r="AC20" s="38">
        <v>1</v>
      </c>
      <c r="AD20" s="38"/>
      <c r="AE20" s="38"/>
      <c r="AF20" s="38"/>
      <c r="AG20" s="38"/>
      <c r="AH20" s="38"/>
      <c r="AI20" s="38"/>
      <c r="AJ20" s="38"/>
      <c r="AK20" s="38"/>
      <c r="AL20" s="38">
        <v>1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3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>
        <v>1</v>
      </c>
      <c r="BJ20" s="38"/>
      <c r="BK20" s="38">
        <v>1</v>
      </c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>
        <v>1</v>
      </c>
      <c r="CJ20" s="38"/>
      <c r="CK20" s="38"/>
      <c r="CL20" s="38"/>
      <c r="CM20" s="38"/>
      <c r="CN20" s="38"/>
      <c r="CO20" s="38"/>
      <c r="CP20" s="39">
        <v>1</v>
      </c>
    </row>
    <row r="21" spans="1:94" ht="12.75">
      <c r="A21" t="s">
        <v>241</v>
      </c>
      <c r="B21" s="25" t="s">
        <v>242</v>
      </c>
      <c r="C21" s="26" t="s">
        <v>219</v>
      </c>
      <c r="D21" s="27" t="s">
        <v>243</v>
      </c>
      <c r="E21" s="46" t="s">
        <v>244</v>
      </c>
      <c r="F21" s="53">
        <v>2021</v>
      </c>
      <c r="G21" s="40" t="s">
        <v>230</v>
      </c>
      <c r="H21" s="25">
        <v>0.69</v>
      </c>
      <c r="I21" s="25">
        <v>0.06</v>
      </c>
      <c r="J21" s="31">
        <f t="shared" si="0"/>
        <v>0.75</v>
      </c>
      <c r="K21" s="25">
        <v>0.32</v>
      </c>
      <c r="L21" s="41" t="s">
        <v>181</v>
      </c>
      <c r="M21" s="33">
        <v>0</v>
      </c>
      <c r="N21" s="33">
        <v>4</v>
      </c>
      <c r="O21" s="33">
        <v>0</v>
      </c>
      <c r="P21" s="34">
        <v>0</v>
      </c>
      <c r="Q21" s="44">
        <v>0</v>
      </c>
      <c r="R21" s="45">
        <v>4</v>
      </c>
      <c r="S21">
        <f t="shared" si="1"/>
        <v>4</v>
      </c>
      <c r="T21" s="36">
        <f t="shared" si="2"/>
        <v>5</v>
      </c>
      <c r="U21" s="37">
        <f t="shared" si="3"/>
        <v>724.6376811594204</v>
      </c>
      <c r="V21" s="36"/>
      <c r="W21" s="38"/>
      <c r="X21" s="38"/>
      <c r="Y21" s="38"/>
      <c r="Z21" s="38"/>
      <c r="AA21" s="38"/>
      <c r="AB21" s="38"/>
      <c r="AC21" s="38">
        <v>2</v>
      </c>
      <c r="AD21" s="38">
        <v>2</v>
      </c>
      <c r="AE21" s="38"/>
      <c r="AF21" s="38"/>
      <c r="AG21" s="38"/>
      <c r="AH21" s="38"/>
      <c r="AI21" s="38"/>
      <c r="AJ21" s="38"/>
      <c r="AK21" s="38"/>
      <c r="AL21" s="38">
        <v>1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3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>
        <v>1</v>
      </c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9"/>
    </row>
    <row r="22" spans="1:94" ht="12.75">
      <c r="A22" s="25" t="s">
        <v>245</v>
      </c>
      <c r="B22" s="25" t="s">
        <v>242</v>
      </c>
      <c r="C22" s="58" t="s">
        <v>219</v>
      </c>
      <c r="D22" s="64" t="s">
        <v>243</v>
      </c>
      <c r="E22" s="46" t="s">
        <v>246</v>
      </c>
      <c r="G22" s="30"/>
      <c r="H22" s="59">
        <v>0.08</v>
      </c>
      <c r="J22" s="27">
        <f t="shared" si="0"/>
        <v>0.08</v>
      </c>
      <c r="K22" s="26">
        <v>0.11</v>
      </c>
      <c r="L22" s="52"/>
      <c r="M22">
        <v>0</v>
      </c>
      <c r="N22">
        <v>0</v>
      </c>
      <c r="O22">
        <v>4</v>
      </c>
      <c r="P22" s="26">
        <v>0</v>
      </c>
      <c r="Q22" s="60">
        <v>0</v>
      </c>
      <c r="R22" s="58">
        <v>0</v>
      </c>
      <c r="S22">
        <f t="shared" si="1"/>
        <v>0</v>
      </c>
      <c r="T22" s="35">
        <f t="shared" si="2"/>
        <v>0</v>
      </c>
      <c r="U22" s="37">
        <f t="shared" si="3"/>
        <v>0</v>
      </c>
      <c r="V22" s="61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66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69"/>
    </row>
    <row r="23" spans="1:94" ht="12.75">
      <c r="A23" s="25" t="s">
        <v>247</v>
      </c>
      <c r="B23" s="25" t="s">
        <v>242</v>
      </c>
      <c r="C23" s="26" t="s">
        <v>219</v>
      </c>
      <c r="D23" s="27" t="s">
        <v>243</v>
      </c>
      <c r="E23" s="46" t="s">
        <v>248</v>
      </c>
      <c r="F23" s="53">
        <v>2021</v>
      </c>
      <c r="G23" s="40" t="s">
        <v>230</v>
      </c>
      <c r="H23" s="25">
        <v>0.9</v>
      </c>
      <c r="I23" s="25">
        <v>0.15</v>
      </c>
      <c r="J23" s="31">
        <f t="shared" si="0"/>
        <v>1.05</v>
      </c>
      <c r="K23" s="25">
        <v>0.35</v>
      </c>
      <c r="L23" s="41" t="s">
        <v>181</v>
      </c>
      <c r="M23" s="33">
        <v>0</v>
      </c>
      <c r="N23" s="33">
        <v>4</v>
      </c>
      <c r="O23" s="33">
        <v>0</v>
      </c>
      <c r="P23" s="34">
        <v>0</v>
      </c>
      <c r="Q23" s="44">
        <v>0</v>
      </c>
      <c r="R23" s="45">
        <v>0</v>
      </c>
      <c r="S23">
        <f t="shared" si="1"/>
        <v>0</v>
      </c>
      <c r="T23" s="36">
        <f t="shared" si="2"/>
        <v>4</v>
      </c>
      <c r="U23" s="37">
        <f t="shared" si="3"/>
        <v>444.44444444444446</v>
      </c>
      <c r="V23" s="36"/>
      <c r="W23" s="38"/>
      <c r="X23" s="38"/>
      <c r="Y23" s="38"/>
      <c r="Z23" s="38"/>
      <c r="AA23" s="38"/>
      <c r="AB23" s="38"/>
      <c r="AC23" s="38">
        <v>2</v>
      </c>
      <c r="AD23" s="38">
        <v>2</v>
      </c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3">
        <v>1</v>
      </c>
      <c r="AY23" s="38"/>
      <c r="AZ23" s="38"/>
      <c r="BA23" s="38"/>
      <c r="BB23" s="38"/>
      <c r="BC23" s="38"/>
      <c r="BD23" s="38"/>
      <c r="BE23" s="38"/>
      <c r="BF23" s="38"/>
      <c r="BG23" s="38">
        <v>1</v>
      </c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9"/>
    </row>
    <row r="24" spans="1:94" ht="12.75">
      <c r="A24" t="s">
        <v>214</v>
      </c>
      <c r="B24" s="25" t="s">
        <v>242</v>
      </c>
      <c r="C24" s="26" t="s">
        <v>219</v>
      </c>
      <c r="D24" s="27" t="s">
        <v>243</v>
      </c>
      <c r="E24" s="46" t="s">
        <v>249</v>
      </c>
      <c r="F24" s="53">
        <v>2022</v>
      </c>
      <c r="G24" s="40" t="s">
        <v>230</v>
      </c>
      <c r="H24" s="25">
        <v>1.6</v>
      </c>
      <c r="I24" s="25"/>
      <c r="J24" s="31">
        <f t="shared" si="0"/>
        <v>1.6</v>
      </c>
      <c r="K24" s="25">
        <v>0.5</v>
      </c>
      <c r="L24" s="41" t="s">
        <v>181</v>
      </c>
      <c r="M24" s="33">
        <v>0</v>
      </c>
      <c r="N24" s="33">
        <v>2</v>
      </c>
      <c r="O24" s="33">
        <v>2</v>
      </c>
      <c r="P24" s="34">
        <v>0</v>
      </c>
      <c r="Q24" s="44">
        <v>1</v>
      </c>
      <c r="R24" s="45">
        <v>7</v>
      </c>
      <c r="S24">
        <f t="shared" si="1"/>
        <v>8</v>
      </c>
      <c r="T24" s="36">
        <f t="shared" si="2"/>
        <v>2</v>
      </c>
      <c r="U24" s="37">
        <f t="shared" si="3"/>
        <v>125</v>
      </c>
      <c r="V24" s="36"/>
      <c r="W24" s="38"/>
      <c r="X24" s="38"/>
      <c r="Y24" s="38"/>
      <c r="Z24" s="38"/>
      <c r="AA24" s="38"/>
      <c r="AB24" s="38"/>
      <c r="AC24" s="38">
        <v>1</v>
      </c>
      <c r="AD24" s="38">
        <v>1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3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>
        <v>1</v>
      </c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9"/>
    </row>
    <row r="25" spans="1:94" ht="12.75">
      <c r="A25" s="25" t="s">
        <v>250</v>
      </c>
      <c r="B25" s="25" t="s">
        <v>243</v>
      </c>
      <c r="C25" s="26" t="s">
        <v>219</v>
      </c>
      <c r="D25" s="27" t="s">
        <v>243</v>
      </c>
      <c r="E25" s="46" t="s">
        <v>251</v>
      </c>
      <c r="G25" s="30"/>
      <c r="H25" s="25">
        <v>0.28</v>
      </c>
      <c r="I25">
        <v>0.27</v>
      </c>
      <c r="J25" s="27">
        <f t="shared" si="0"/>
        <v>0.55</v>
      </c>
      <c r="K25" s="25">
        <v>0.24</v>
      </c>
      <c r="L25" s="32"/>
      <c r="M25" s="33">
        <v>0</v>
      </c>
      <c r="N25" s="33">
        <v>1</v>
      </c>
      <c r="O25" s="33">
        <v>3</v>
      </c>
      <c r="P25" s="34">
        <v>0</v>
      </c>
      <c r="Q25" s="44">
        <v>3</v>
      </c>
      <c r="R25" s="45">
        <v>0</v>
      </c>
      <c r="S25">
        <f t="shared" si="1"/>
        <v>3</v>
      </c>
      <c r="T25" s="36">
        <f t="shared" si="2"/>
        <v>0</v>
      </c>
      <c r="U25" s="37">
        <f t="shared" si="3"/>
        <v>0</v>
      </c>
      <c r="V25" s="36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3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9"/>
    </row>
    <row r="26" spans="1:94" ht="12.75">
      <c r="A26" s="25" t="s">
        <v>252</v>
      </c>
      <c r="B26" s="25" t="s">
        <v>253</v>
      </c>
      <c r="C26" s="25" t="s">
        <v>254</v>
      </c>
      <c r="D26" s="27" t="s">
        <v>255</v>
      </c>
      <c r="E26" s="46" t="s">
        <v>256</v>
      </c>
      <c r="F26" s="53">
        <v>2010</v>
      </c>
      <c r="G26" s="40" t="s">
        <v>257</v>
      </c>
      <c r="H26" s="25">
        <v>1.3</v>
      </c>
      <c r="I26" s="25">
        <v>0.5</v>
      </c>
      <c r="J26" s="31">
        <f>H26+I26</f>
        <v>1.8</v>
      </c>
      <c r="K26" s="25">
        <v>0.5</v>
      </c>
      <c r="L26" s="41" t="s">
        <v>190</v>
      </c>
      <c r="M26" s="33">
        <v>0</v>
      </c>
      <c r="N26" s="33">
        <v>0</v>
      </c>
      <c r="O26" s="33">
        <v>4</v>
      </c>
      <c r="P26" s="34">
        <v>0</v>
      </c>
      <c r="Q26" s="35">
        <v>0</v>
      </c>
      <c r="R26">
        <v>1</v>
      </c>
      <c r="S26">
        <f>Q26+R26</f>
        <v>1</v>
      </c>
      <c r="T26" s="36">
        <f t="shared" si="2"/>
        <v>6</v>
      </c>
      <c r="U26" s="37">
        <f t="shared" si="3"/>
        <v>461.53846153846155</v>
      </c>
      <c r="V26" s="36"/>
      <c r="W26" s="38"/>
      <c r="X26" s="38"/>
      <c r="Y26" s="38"/>
      <c r="Z26" s="38"/>
      <c r="AA26" s="38"/>
      <c r="AB26" s="38"/>
      <c r="AC26" s="38">
        <v>1</v>
      </c>
      <c r="AD26" s="38">
        <v>4</v>
      </c>
      <c r="AE26" s="38"/>
      <c r="AF26" s="38"/>
      <c r="AG26" s="38"/>
      <c r="AH26" s="38"/>
      <c r="AI26" s="38"/>
      <c r="AJ26" s="38"/>
      <c r="AK26" s="38"/>
      <c r="AL26" s="38">
        <v>1</v>
      </c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3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>
        <v>1</v>
      </c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9"/>
    </row>
    <row r="27" spans="1:95" ht="12.75">
      <c r="A27" t="s">
        <v>258</v>
      </c>
      <c r="B27" t="s">
        <v>258</v>
      </c>
      <c r="C27" t="s">
        <v>254</v>
      </c>
      <c r="D27" s="27" t="s">
        <v>255</v>
      </c>
      <c r="E27" s="46" t="s">
        <v>259</v>
      </c>
      <c r="F27" s="53">
        <v>2009</v>
      </c>
      <c r="G27" s="40" t="s">
        <v>201</v>
      </c>
      <c r="H27" s="25">
        <v>2.3</v>
      </c>
      <c r="I27">
        <v>1.7</v>
      </c>
      <c r="J27" s="27">
        <f t="shared" si="0"/>
        <v>4</v>
      </c>
      <c r="K27" s="25">
        <v>0.6</v>
      </c>
      <c r="L27" s="41" t="s">
        <v>190</v>
      </c>
      <c r="M27" s="33">
        <v>3</v>
      </c>
      <c r="N27" s="33">
        <v>1</v>
      </c>
      <c r="O27" s="33">
        <v>0</v>
      </c>
      <c r="P27" s="34">
        <v>0</v>
      </c>
      <c r="Q27" s="35">
        <v>0</v>
      </c>
      <c r="R27">
        <v>2</v>
      </c>
      <c r="S27">
        <f t="shared" si="1"/>
        <v>2</v>
      </c>
      <c r="T27" s="36">
        <f t="shared" si="2"/>
        <v>4</v>
      </c>
      <c r="U27" s="37">
        <f t="shared" si="3"/>
        <v>173.91304347826087</v>
      </c>
      <c r="V27" s="36"/>
      <c r="W27" s="38"/>
      <c r="X27" s="38"/>
      <c r="Y27" s="38"/>
      <c r="Z27" s="38"/>
      <c r="AA27" s="38"/>
      <c r="AB27" s="38"/>
      <c r="AC27" s="38">
        <v>1</v>
      </c>
      <c r="AD27" s="38">
        <v>1</v>
      </c>
      <c r="AE27" s="38"/>
      <c r="AF27" s="38"/>
      <c r="AG27" s="38"/>
      <c r="AH27" s="38"/>
      <c r="AI27" s="38"/>
      <c r="AJ27" s="38"/>
      <c r="AK27" s="38"/>
      <c r="AL27" s="38">
        <v>2</v>
      </c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3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9"/>
      <c r="CQ27" s="25" t="s">
        <v>260</v>
      </c>
    </row>
    <row r="28" spans="1:94" ht="12.75">
      <c r="A28" t="s">
        <v>261</v>
      </c>
      <c r="B28" t="s">
        <v>261</v>
      </c>
      <c r="C28" t="s">
        <v>254</v>
      </c>
      <c r="D28" s="27" t="s">
        <v>262</v>
      </c>
      <c r="E28" s="46" t="s">
        <v>263</v>
      </c>
      <c r="F28" s="53">
        <v>2010</v>
      </c>
      <c r="G28" s="56" t="s">
        <v>213</v>
      </c>
      <c r="H28" s="25">
        <v>22.8</v>
      </c>
      <c r="J28" s="27">
        <f t="shared" si="0"/>
        <v>22.8</v>
      </c>
      <c r="K28" s="25">
        <v>2.2</v>
      </c>
      <c r="L28" s="41" t="s">
        <v>190</v>
      </c>
      <c r="M28" s="33">
        <v>1</v>
      </c>
      <c r="N28" s="33">
        <v>3</v>
      </c>
      <c r="O28" s="33">
        <v>0</v>
      </c>
      <c r="P28" s="34">
        <v>0</v>
      </c>
      <c r="Q28" s="44">
        <v>2</v>
      </c>
      <c r="R28">
        <v>9</v>
      </c>
      <c r="S28">
        <f t="shared" si="1"/>
        <v>11</v>
      </c>
      <c r="T28" s="36">
        <f t="shared" si="2"/>
        <v>2</v>
      </c>
      <c r="U28" s="37">
        <f t="shared" si="3"/>
        <v>8.771929824561402</v>
      </c>
      <c r="V28" s="36"/>
      <c r="W28" s="38"/>
      <c r="X28" s="38"/>
      <c r="Y28" s="38"/>
      <c r="Z28" s="38"/>
      <c r="AA28" s="38"/>
      <c r="AB28" s="38"/>
      <c r="AC28" s="38">
        <v>2</v>
      </c>
      <c r="AD28" s="38"/>
      <c r="AE28" s="38"/>
      <c r="AF28" s="38"/>
      <c r="AG28" s="38"/>
      <c r="AH28" s="38"/>
      <c r="AI28" s="38"/>
      <c r="AJ28" s="33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>
        <v>2</v>
      </c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>
        <v>1</v>
      </c>
      <c r="CN28" s="38"/>
      <c r="CO28" s="38"/>
      <c r="CP28" s="39"/>
    </row>
    <row r="29" spans="1:94" ht="12.75">
      <c r="A29" t="s">
        <v>264</v>
      </c>
      <c r="B29" t="s">
        <v>265</v>
      </c>
      <c r="C29" s="25" t="s">
        <v>254</v>
      </c>
      <c r="D29" s="27" t="s">
        <v>262</v>
      </c>
      <c r="E29" s="46" t="s">
        <v>266</v>
      </c>
      <c r="G29" s="30"/>
      <c r="H29" s="25">
        <v>0.3</v>
      </c>
      <c r="I29" s="25">
        <v>2.4</v>
      </c>
      <c r="J29" s="31">
        <f>H29+I29</f>
        <v>2.6999999999999997</v>
      </c>
      <c r="K29" s="25">
        <v>0.3</v>
      </c>
      <c r="L29" s="32"/>
      <c r="M29" s="33">
        <v>4</v>
      </c>
      <c r="N29" s="33">
        <v>0</v>
      </c>
      <c r="O29" s="33">
        <v>0</v>
      </c>
      <c r="P29" s="34">
        <v>0</v>
      </c>
      <c r="Q29" s="35">
        <v>1</v>
      </c>
      <c r="R29">
        <v>0</v>
      </c>
      <c r="S29">
        <f>Q29+R29</f>
        <v>1</v>
      </c>
      <c r="T29" s="36">
        <f t="shared" si="2"/>
        <v>0</v>
      </c>
      <c r="U29" s="37">
        <f t="shared" si="3"/>
        <v>0</v>
      </c>
      <c r="V29" s="36"/>
      <c r="W29" s="38"/>
      <c r="X29" s="38"/>
      <c r="Y29" s="38"/>
      <c r="Z29" s="38"/>
      <c r="AA29" s="38"/>
      <c r="AB29" s="38"/>
      <c r="AC29" s="38"/>
      <c r="AD29" s="38"/>
      <c r="AE29" s="33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9"/>
    </row>
    <row r="30" spans="1:94" ht="12.75">
      <c r="A30" s="25" t="s">
        <v>268</v>
      </c>
      <c r="C30" s="25" t="s">
        <v>269</v>
      </c>
      <c r="D30" s="27" t="s">
        <v>269</v>
      </c>
      <c r="E30" s="46" t="s">
        <v>270</v>
      </c>
      <c r="F30" s="53">
        <v>2008</v>
      </c>
      <c r="G30" s="40" t="s">
        <v>201</v>
      </c>
      <c r="H30" s="57">
        <v>1</v>
      </c>
      <c r="I30" s="57">
        <v>25</v>
      </c>
      <c r="J30" s="63">
        <f>H30+I30</f>
        <v>26</v>
      </c>
      <c r="K30" s="57">
        <v>1.5</v>
      </c>
      <c r="L30" s="32" t="s">
        <v>176</v>
      </c>
      <c r="M30" s="33">
        <v>1</v>
      </c>
      <c r="N30" s="33">
        <v>2</v>
      </c>
      <c r="O30" s="33">
        <v>1</v>
      </c>
      <c r="P30" s="34">
        <v>0</v>
      </c>
      <c r="Q30" s="44">
        <v>2</v>
      </c>
      <c r="R30" s="45">
        <v>4</v>
      </c>
      <c r="S30">
        <f>Q30+R30</f>
        <v>6</v>
      </c>
      <c r="T30" s="36">
        <f>SUM(V30:Z30,AC30:AS30,BB30:BC30)</f>
        <v>2</v>
      </c>
      <c r="U30" s="37">
        <f>T30*100/H30</f>
        <v>200</v>
      </c>
      <c r="V30" s="36"/>
      <c r="W30" s="38"/>
      <c r="X30" s="38"/>
      <c r="Y30" s="38"/>
      <c r="Z30" s="38"/>
      <c r="AA30" s="38"/>
      <c r="AB30" s="38"/>
      <c r="AC30" s="38"/>
      <c r="AD30" s="38">
        <v>2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3">
        <v>1</v>
      </c>
      <c r="AY30" s="38"/>
      <c r="AZ30" s="38"/>
      <c r="BA30" s="38"/>
      <c r="BB30" s="38"/>
      <c r="BC30" s="38"/>
      <c r="BD30" s="38"/>
      <c r="BE30" s="38"/>
      <c r="BF30" s="38"/>
      <c r="BG30" s="38">
        <v>1</v>
      </c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>
        <v>1</v>
      </c>
      <c r="BX30" s="38"/>
      <c r="BY30" s="38"/>
      <c r="BZ30" s="38">
        <v>1</v>
      </c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9">
        <v>1</v>
      </c>
    </row>
    <row r="31" spans="1:94" ht="12.75">
      <c r="A31" t="s">
        <v>225</v>
      </c>
      <c r="C31" s="25" t="s">
        <v>271</v>
      </c>
      <c r="D31" s="27" t="s">
        <v>271</v>
      </c>
      <c r="E31" s="46" t="s">
        <v>272</v>
      </c>
      <c r="F31" s="53">
        <v>2022</v>
      </c>
      <c r="G31" s="40" t="s">
        <v>273</v>
      </c>
      <c r="H31" s="25">
        <v>3.2</v>
      </c>
      <c r="I31" s="25"/>
      <c r="J31" s="31">
        <f>H31+I31</f>
        <v>3.2</v>
      </c>
      <c r="K31" s="25">
        <v>2.2</v>
      </c>
      <c r="L31" s="41" t="s">
        <v>176</v>
      </c>
      <c r="M31" s="33">
        <v>0</v>
      </c>
      <c r="N31" s="33">
        <v>1</v>
      </c>
      <c r="O31" s="33">
        <v>3</v>
      </c>
      <c r="P31" s="34">
        <v>0</v>
      </c>
      <c r="Q31" s="44">
        <v>5</v>
      </c>
      <c r="R31" s="45">
        <v>5</v>
      </c>
      <c r="S31">
        <f>Q31+R31</f>
        <v>10</v>
      </c>
      <c r="T31" s="36">
        <f>SUM(V31:Z31,AC31:AS31,BB31:BC31)</f>
        <v>1</v>
      </c>
      <c r="U31" s="37">
        <f>T31*100/H31</f>
        <v>31.25</v>
      </c>
      <c r="V31" s="36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>
        <v>1</v>
      </c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3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>
        <v>1</v>
      </c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>
        <v>1</v>
      </c>
      <c r="CL31" s="38"/>
      <c r="CM31" s="38"/>
      <c r="CN31" s="38"/>
      <c r="CO31" s="38"/>
      <c r="CP31" s="39"/>
    </row>
    <row r="32" spans="1:94" ht="12.75">
      <c r="A32" s="57" t="s">
        <v>274</v>
      </c>
      <c r="C32" s="25" t="s">
        <v>275</v>
      </c>
      <c r="D32" s="31" t="s">
        <v>275</v>
      </c>
      <c r="E32" s="46" t="s">
        <v>276</v>
      </c>
      <c r="F32" s="53">
        <v>2008</v>
      </c>
      <c r="G32" s="40" t="s">
        <v>277</v>
      </c>
      <c r="H32" s="25">
        <v>0.42</v>
      </c>
      <c r="I32" s="25"/>
      <c r="J32" s="31">
        <f>H32+I32</f>
        <v>0.42</v>
      </c>
      <c r="K32" s="25">
        <v>0.29</v>
      </c>
      <c r="L32" s="41" t="s">
        <v>190</v>
      </c>
      <c r="M32" s="33">
        <v>0</v>
      </c>
      <c r="N32" s="33">
        <v>0</v>
      </c>
      <c r="O32" s="33">
        <v>4</v>
      </c>
      <c r="P32" s="34">
        <v>0</v>
      </c>
      <c r="Q32" s="44">
        <v>0</v>
      </c>
      <c r="R32" s="45">
        <v>0</v>
      </c>
      <c r="S32">
        <f>Q32+R32</f>
        <v>0</v>
      </c>
      <c r="T32" s="36">
        <f>SUM(V32:Z32,AC32:AS32,BB32:BC32)</f>
        <v>0</v>
      </c>
      <c r="U32" s="37">
        <f>T32*100/H32</f>
        <v>0</v>
      </c>
      <c r="V32" s="36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3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>
        <v>1</v>
      </c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9"/>
    </row>
    <row r="33" spans="1:94" ht="12.75">
      <c r="A33" t="s">
        <v>194</v>
      </c>
      <c r="B33" t="s">
        <v>278</v>
      </c>
      <c r="C33" s="25" t="s">
        <v>275</v>
      </c>
      <c r="D33" s="31" t="s">
        <v>275</v>
      </c>
      <c r="E33" s="46" t="s">
        <v>279</v>
      </c>
      <c r="F33" s="53">
        <v>2017</v>
      </c>
      <c r="G33" s="71" t="s">
        <v>280</v>
      </c>
      <c r="H33" s="42">
        <v>0.46</v>
      </c>
      <c r="I33" s="25"/>
      <c r="J33" s="31">
        <f>H33+I33</f>
        <v>0.46</v>
      </c>
      <c r="K33" s="67">
        <v>0.31</v>
      </c>
      <c r="L33" s="72" t="s">
        <v>190</v>
      </c>
      <c r="M33" s="34">
        <v>0</v>
      </c>
      <c r="N33" s="33">
        <v>3</v>
      </c>
      <c r="O33" s="33">
        <v>1</v>
      </c>
      <c r="P33" s="34">
        <v>0</v>
      </c>
      <c r="Q33" s="35">
        <v>0</v>
      </c>
      <c r="R33">
        <v>0</v>
      </c>
      <c r="S33">
        <f>Q33+R33</f>
        <v>0</v>
      </c>
      <c r="T33" s="35">
        <f>SUM(V33:Z33,AC33:AS33,BB33:BC33)</f>
        <v>0</v>
      </c>
      <c r="U33" s="37">
        <f>T33*100/H33</f>
        <v>0</v>
      </c>
      <c r="V33" s="50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>
        <v>1</v>
      </c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73"/>
    </row>
    <row r="34" spans="1:94" ht="12.75">
      <c r="A34" t="s">
        <v>281</v>
      </c>
      <c r="B34" t="s">
        <v>282</v>
      </c>
      <c r="C34" s="25" t="s">
        <v>283</v>
      </c>
      <c r="D34" s="27" t="s">
        <v>283</v>
      </c>
      <c r="E34" s="46" t="s">
        <v>284</v>
      </c>
      <c r="F34" s="53">
        <v>2016</v>
      </c>
      <c r="G34" s="30" t="s">
        <v>285</v>
      </c>
      <c r="H34" s="25">
        <v>0.9</v>
      </c>
      <c r="I34">
        <v>0.4</v>
      </c>
      <c r="J34" s="27">
        <f>H34+I34</f>
        <v>1.3</v>
      </c>
      <c r="K34" s="25">
        <v>0.6</v>
      </c>
      <c r="L34" s="32" t="s">
        <v>190</v>
      </c>
      <c r="M34" s="33">
        <v>0</v>
      </c>
      <c r="N34" s="33">
        <v>4</v>
      </c>
      <c r="O34" s="33">
        <v>0</v>
      </c>
      <c r="P34" s="34">
        <v>0</v>
      </c>
      <c r="Q34" s="35">
        <v>0</v>
      </c>
      <c r="R34">
        <v>0</v>
      </c>
      <c r="S34">
        <f aca="true" t="shared" si="4" ref="S34:S54">Q34+R34</f>
        <v>0</v>
      </c>
      <c r="T34" s="36">
        <f aca="true" t="shared" si="5" ref="T34:T54">SUM(V34:Z34,AC34:AS34,BB34:BC34)</f>
        <v>1</v>
      </c>
      <c r="U34" s="37">
        <f aca="true" t="shared" si="6" ref="U34:U54">T34*100/H34</f>
        <v>111.11111111111111</v>
      </c>
      <c r="V34" s="36"/>
      <c r="W34" s="38"/>
      <c r="X34" s="38"/>
      <c r="Y34" s="38"/>
      <c r="Z34" s="38"/>
      <c r="AA34" s="38"/>
      <c r="AB34" s="38"/>
      <c r="AC34" s="38"/>
      <c r="AD34" s="38">
        <v>1</v>
      </c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3">
        <v>1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9"/>
    </row>
    <row r="35" spans="1:94" ht="12.75">
      <c r="A35" t="s">
        <v>286</v>
      </c>
      <c r="B35" t="s">
        <v>287</v>
      </c>
      <c r="C35" s="25" t="s">
        <v>283</v>
      </c>
      <c r="D35" s="27" t="s">
        <v>288</v>
      </c>
      <c r="E35" s="46" t="s">
        <v>289</v>
      </c>
      <c r="F35" s="53">
        <v>2005</v>
      </c>
      <c r="G35" s="30" t="s">
        <v>290</v>
      </c>
      <c r="H35" s="25">
        <v>495</v>
      </c>
      <c r="I35" s="25">
        <v>15</v>
      </c>
      <c r="J35" s="31">
        <f>H35+I35</f>
        <v>510</v>
      </c>
      <c r="K35" s="25">
        <v>20.4</v>
      </c>
      <c r="L35" s="32" t="s">
        <v>181</v>
      </c>
      <c r="M35" s="33">
        <v>1</v>
      </c>
      <c r="N35" s="33">
        <v>2</v>
      </c>
      <c r="O35" s="33">
        <v>1</v>
      </c>
      <c r="P35" s="34">
        <v>0</v>
      </c>
      <c r="Q35" s="35">
        <v>5</v>
      </c>
      <c r="R35">
        <v>139</v>
      </c>
      <c r="S35">
        <f t="shared" si="4"/>
        <v>144</v>
      </c>
      <c r="T35" s="36">
        <f t="shared" si="5"/>
        <v>56</v>
      </c>
      <c r="U35" s="37">
        <f t="shared" si="6"/>
        <v>11.313131313131313</v>
      </c>
      <c r="V35" s="36">
        <v>3</v>
      </c>
      <c r="W35" s="47">
        <v>1</v>
      </c>
      <c r="X35" s="38">
        <v>6</v>
      </c>
      <c r="Y35" s="38"/>
      <c r="Z35" s="38"/>
      <c r="AA35" s="38"/>
      <c r="AB35" s="38">
        <v>3</v>
      </c>
      <c r="AC35" s="38">
        <v>19</v>
      </c>
      <c r="AD35" s="38">
        <v>7</v>
      </c>
      <c r="AE35" s="38"/>
      <c r="AF35" s="38"/>
      <c r="AG35" s="38"/>
      <c r="AH35" s="38"/>
      <c r="AI35" s="47">
        <v>1</v>
      </c>
      <c r="AJ35" s="47">
        <v>0</v>
      </c>
      <c r="AK35" s="38"/>
      <c r="AL35" s="38">
        <v>10</v>
      </c>
      <c r="AM35" s="38"/>
      <c r="AN35" s="38">
        <v>5</v>
      </c>
      <c r="AO35" s="38">
        <v>1</v>
      </c>
      <c r="AP35" s="38"/>
      <c r="AQ35" s="38">
        <v>1</v>
      </c>
      <c r="AR35" s="38"/>
      <c r="AS35" s="38">
        <v>2</v>
      </c>
      <c r="AT35" s="38"/>
      <c r="AU35" s="38">
        <v>1</v>
      </c>
      <c r="AV35" s="38"/>
      <c r="AW35" s="38">
        <v>1</v>
      </c>
      <c r="AX35" s="33">
        <v>4</v>
      </c>
      <c r="AY35" s="38"/>
      <c r="AZ35" s="38"/>
      <c r="BA35" s="38"/>
      <c r="BB35" s="38"/>
      <c r="BC35" s="38"/>
      <c r="BD35" s="38"/>
      <c r="BE35" s="38"/>
      <c r="BF35" s="38"/>
      <c r="BG35" s="38">
        <v>5</v>
      </c>
      <c r="BH35" s="38"/>
      <c r="BI35" s="38">
        <v>3</v>
      </c>
      <c r="BJ35" s="38"/>
      <c r="BK35" s="38">
        <v>19</v>
      </c>
      <c r="BL35" s="38"/>
      <c r="BM35" s="38"/>
      <c r="BN35" s="38"/>
      <c r="BO35" s="38"/>
      <c r="BP35" s="38">
        <v>2</v>
      </c>
      <c r="BQ35" s="38">
        <v>15</v>
      </c>
      <c r="BR35" s="38"/>
      <c r="BS35" s="38"/>
      <c r="BT35" s="48">
        <v>5</v>
      </c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>
        <v>1</v>
      </c>
      <c r="CG35" s="38"/>
      <c r="CH35" s="38"/>
      <c r="CI35" s="38">
        <v>23</v>
      </c>
      <c r="CJ35" s="38"/>
      <c r="CK35" s="38">
        <v>12</v>
      </c>
      <c r="CL35" s="38"/>
      <c r="CM35" s="38"/>
      <c r="CN35" s="38"/>
      <c r="CO35" s="38"/>
      <c r="CP35" s="39">
        <v>22</v>
      </c>
    </row>
    <row r="36" spans="1:94" ht="12.75">
      <c r="A36" s="25" t="s">
        <v>291</v>
      </c>
      <c r="B36" t="s">
        <v>292</v>
      </c>
      <c r="C36" s="25" t="s">
        <v>283</v>
      </c>
      <c r="D36" s="27" t="s">
        <v>288</v>
      </c>
      <c r="E36" s="46" t="s">
        <v>293</v>
      </c>
      <c r="F36" s="53">
        <v>2020</v>
      </c>
      <c r="G36" s="30" t="s">
        <v>197</v>
      </c>
      <c r="H36" s="25">
        <v>38.4</v>
      </c>
      <c r="I36" s="25"/>
      <c r="J36" s="31">
        <f>H36+I36</f>
        <v>38.4</v>
      </c>
      <c r="K36" s="25">
        <v>3.3</v>
      </c>
      <c r="L36" s="41" t="s">
        <v>176</v>
      </c>
      <c r="M36" s="33">
        <v>0</v>
      </c>
      <c r="N36" s="33">
        <v>1</v>
      </c>
      <c r="O36" s="33">
        <v>3</v>
      </c>
      <c r="P36" s="34">
        <v>0</v>
      </c>
      <c r="Q36" s="35">
        <v>0</v>
      </c>
      <c r="R36">
        <v>0</v>
      </c>
      <c r="S36">
        <f t="shared" si="4"/>
        <v>0</v>
      </c>
      <c r="T36" s="36">
        <f t="shared" si="5"/>
        <v>1</v>
      </c>
      <c r="U36" s="37">
        <f t="shared" si="6"/>
        <v>2.604166666666667</v>
      </c>
      <c r="V36" s="36">
        <v>1</v>
      </c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3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>
        <v>1</v>
      </c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9"/>
    </row>
    <row r="37" spans="1:94" ht="12.75">
      <c r="A37" s="25" t="s">
        <v>294</v>
      </c>
      <c r="C37" s="25" t="s">
        <v>283</v>
      </c>
      <c r="D37" s="27" t="s">
        <v>288</v>
      </c>
      <c r="E37" s="46" t="s">
        <v>295</v>
      </c>
      <c r="F37" s="53">
        <v>2010</v>
      </c>
      <c r="G37" s="40" t="s">
        <v>296</v>
      </c>
      <c r="H37" s="25">
        <v>0.29</v>
      </c>
      <c r="I37" s="25">
        <v>1.06</v>
      </c>
      <c r="J37" s="27">
        <f>H37+I37</f>
        <v>1.35</v>
      </c>
      <c r="K37" s="25">
        <v>0.4</v>
      </c>
      <c r="L37" s="41" t="s">
        <v>190</v>
      </c>
      <c r="M37" s="33">
        <v>0</v>
      </c>
      <c r="N37" s="33">
        <v>0</v>
      </c>
      <c r="O37" s="33">
        <v>4</v>
      </c>
      <c r="P37" s="34">
        <v>0</v>
      </c>
      <c r="Q37" s="35">
        <v>0</v>
      </c>
      <c r="R37">
        <v>0</v>
      </c>
      <c r="S37">
        <f t="shared" si="4"/>
        <v>0</v>
      </c>
      <c r="T37" s="36">
        <f t="shared" si="5"/>
        <v>3</v>
      </c>
      <c r="U37" s="38">
        <f t="shared" si="6"/>
        <v>1034.4827586206898</v>
      </c>
      <c r="V37" s="36"/>
      <c r="W37" s="38"/>
      <c r="X37" s="38"/>
      <c r="Y37" s="38"/>
      <c r="Z37" s="38"/>
      <c r="AA37" s="38"/>
      <c r="AB37" s="38"/>
      <c r="AC37" s="38">
        <v>1</v>
      </c>
      <c r="AD37" s="38">
        <v>1</v>
      </c>
      <c r="AE37" s="38"/>
      <c r="AF37" s="38"/>
      <c r="AG37" s="38"/>
      <c r="AH37" s="38"/>
      <c r="AI37" s="38"/>
      <c r="AJ37" s="38"/>
      <c r="AK37" s="38"/>
      <c r="AL37" s="38">
        <v>1</v>
      </c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3"/>
      <c r="AY37" s="38"/>
      <c r="AZ37" s="38"/>
      <c r="BA37" s="38"/>
      <c r="BB37" s="38"/>
      <c r="BC37" s="38"/>
      <c r="BD37" s="38"/>
      <c r="BE37" s="38">
        <v>1</v>
      </c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9"/>
    </row>
    <row r="38" spans="1:94" ht="12.75">
      <c r="A38" t="s">
        <v>297</v>
      </c>
      <c r="B38" t="s">
        <v>298</v>
      </c>
      <c r="C38" s="25" t="s">
        <v>283</v>
      </c>
      <c r="D38" s="27" t="s">
        <v>288</v>
      </c>
      <c r="E38" s="46" t="s">
        <v>299</v>
      </c>
      <c r="F38" s="53">
        <v>2014</v>
      </c>
      <c r="G38" s="40" t="s">
        <v>300</v>
      </c>
      <c r="H38" s="25">
        <v>8.6</v>
      </c>
      <c r="I38" s="25"/>
      <c r="J38" s="31">
        <f aca="true" t="shared" si="7" ref="J38:J52">H38+I38</f>
        <v>8.6</v>
      </c>
      <c r="K38" s="25">
        <v>1.6</v>
      </c>
      <c r="L38" s="41" t="s">
        <v>176</v>
      </c>
      <c r="M38" s="33">
        <v>0</v>
      </c>
      <c r="N38" s="33">
        <v>0</v>
      </c>
      <c r="O38" s="33">
        <v>4</v>
      </c>
      <c r="P38" s="34">
        <v>0</v>
      </c>
      <c r="Q38" s="35">
        <v>0</v>
      </c>
      <c r="R38">
        <v>0</v>
      </c>
      <c r="S38">
        <f t="shared" si="4"/>
        <v>0</v>
      </c>
      <c r="T38" s="36">
        <f t="shared" si="5"/>
        <v>0</v>
      </c>
      <c r="U38" s="37">
        <f t="shared" si="6"/>
        <v>0</v>
      </c>
      <c r="V38" s="36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3">
        <v>1</v>
      </c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>
        <v>1</v>
      </c>
      <c r="BM38" s="38"/>
      <c r="BN38" s="38"/>
      <c r="BO38" s="38"/>
      <c r="BP38" s="38">
        <v>3</v>
      </c>
      <c r="BQ38" s="38">
        <v>1</v>
      </c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9"/>
    </row>
    <row r="39" spans="1:94" ht="12.75">
      <c r="A39" s="25" t="s">
        <v>215</v>
      </c>
      <c r="B39" t="s">
        <v>301</v>
      </c>
      <c r="C39" s="25" t="s">
        <v>283</v>
      </c>
      <c r="D39" s="27" t="s">
        <v>288</v>
      </c>
      <c r="E39" s="46" t="s">
        <v>302</v>
      </c>
      <c r="G39" s="30"/>
      <c r="H39" s="25">
        <v>42.9</v>
      </c>
      <c r="I39" s="25">
        <v>2</v>
      </c>
      <c r="J39" s="31">
        <f t="shared" si="7"/>
        <v>44.9</v>
      </c>
      <c r="K39" s="25">
        <v>4.8</v>
      </c>
      <c r="L39" s="32"/>
      <c r="M39" s="33">
        <v>0</v>
      </c>
      <c r="N39" s="33">
        <v>3</v>
      </c>
      <c r="O39" s="33">
        <v>1</v>
      </c>
      <c r="P39" s="34">
        <v>0</v>
      </c>
      <c r="Q39" s="44">
        <v>0</v>
      </c>
      <c r="R39" s="45">
        <v>69</v>
      </c>
      <c r="S39">
        <f t="shared" si="4"/>
        <v>69</v>
      </c>
      <c r="T39" s="36">
        <f t="shared" si="5"/>
        <v>0</v>
      </c>
      <c r="U39" s="37">
        <f t="shared" si="6"/>
        <v>0</v>
      </c>
      <c r="V39" s="36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3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9"/>
    </row>
    <row r="40" spans="1:94" ht="12.75">
      <c r="A40" t="s">
        <v>303</v>
      </c>
      <c r="B40" t="s">
        <v>304</v>
      </c>
      <c r="C40" s="25" t="s">
        <v>283</v>
      </c>
      <c r="D40" s="27" t="s">
        <v>288</v>
      </c>
      <c r="E40" s="46" t="s">
        <v>305</v>
      </c>
      <c r="F40" s="53">
        <v>2003</v>
      </c>
      <c r="G40" s="30" t="s">
        <v>175</v>
      </c>
      <c r="H40" s="25">
        <v>26.1</v>
      </c>
      <c r="I40" s="25"/>
      <c r="J40" s="31">
        <f t="shared" si="7"/>
        <v>26.1</v>
      </c>
      <c r="K40" s="25">
        <v>2.1</v>
      </c>
      <c r="L40" s="41" t="s">
        <v>176</v>
      </c>
      <c r="M40" s="33">
        <v>0</v>
      </c>
      <c r="N40" s="33">
        <v>2</v>
      </c>
      <c r="O40" s="33">
        <v>2</v>
      </c>
      <c r="P40" s="34">
        <v>0</v>
      </c>
      <c r="Q40" s="35">
        <v>0</v>
      </c>
      <c r="R40">
        <v>15</v>
      </c>
      <c r="S40">
        <f t="shared" si="4"/>
        <v>15</v>
      </c>
      <c r="T40" s="36">
        <f t="shared" si="5"/>
        <v>6</v>
      </c>
      <c r="U40" s="37">
        <f t="shared" si="6"/>
        <v>22.988505747126435</v>
      </c>
      <c r="V40" s="36">
        <v>1</v>
      </c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47">
        <v>3</v>
      </c>
      <c r="AK40" s="38"/>
      <c r="AL40" s="38">
        <v>2</v>
      </c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3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9"/>
    </row>
    <row r="41" spans="1:94" ht="12.75">
      <c r="A41" t="s">
        <v>306</v>
      </c>
      <c r="B41" t="s">
        <v>287</v>
      </c>
      <c r="C41" s="25" t="s">
        <v>283</v>
      </c>
      <c r="D41" s="27" t="s">
        <v>288</v>
      </c>
      <c r="E41" s="46" t="s">
        <v>307</v>
      </c>
      <c r="G41" s="30"/>
      <c r="H41" s="25">
        <v>10.3</v>
      </c>
      <c r="I41" s="25">
        <v>2</v>
      </c>
      <c r="J41" s="31">
        <f t="shared" si="7"/>
        <v>12.3</v>
      </c>
      <c r="K41" s="25">
        <v>1.6</v>
      </c>
      <c r="L41" s="32"/>
      <c r="M41" s="33">
        <v>2</v>
      </c>
      <c r="N41" s="33">
        <v>2</v>
      </c>
      <c r="O41" s="33">
        <v>0</v>
      </c>
      <c r="P41" s="34">
        <v>0</v>
      </c>
      <c r="Q41" s="35">
        <v>0</v>
      </c>
      <c r="R41">
        <v>8</v>
      </c>
      <c r="S41">
        <f t="shared" si="4"/>
        <v>8</v>
      </c>
      <c r="T41" s="36">
        <f t="shared" si="5"/>
        <v>0</v>
      </c>
      <c r="U41" s="37">
        <f t="shared" si="6"/>
        <v>0</v>
      </c>
      <c r="V41" s="36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3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9"/>
    </row>
    <row r="42" spans="1:94" ht="12.75">
      <c r="A42" t="s">
        <v>267</v>
      </c>
      <c r="C42" s="25" t="s">
        <v>283</v>
      </c>
      <c r="D42" s="27" t="s">
        <v>288</v>
      </c>
      <c r="E42" s="46" t="s">
        <v>308</v>
      </c>
      <c r="F42" s="53">
        <v>2003</v>
      </c>
      <c r="G42" s="30" t="s">
        <v>175</v>
      </c>
      <c r="H42" s="25">
        <v>3.8</v>
      </c>
      <c r="I42" s="25">
        <v>1.4</v>
      </c>
      <c r="J42" s="31">
        <f t="shared" si="7"/>
        <v>5.199999999999999</v>
      </c>
      <c r="K42" s="25">
        <v>0.8</v>
      </c>
      <c r="L42" s="41" t="s">
        <v>190</v>
      </c>
      <c r="M42" s="33">
        <v>0</v>
      </c>
      <c r="N42" s="33">
        <v>2</v>
      </c>
      <c r="O42" s="33">
        <v>2</v>
      </c>
      <c r="P42" s="34">
        <v>0</v>
      </c>
      <c r="Q42" s="44">
        <v>0</v>
      </c>
      <c r="R42" s="45">
        <v>0</v>
      </c>
      <c r="S42">
        <f t="shared" si="4"/>
        <v>0</v>
      </c>
      <c r="T42" s="36">
        <f t="shared" si="5"/>
        <v>4</v>
      </c>
      <c r="U42" s="37">
        <f t="shared" si="6"/>
        <v>105.26315789473685</v>
      </c>
      <c r="V42" s="36"/>
      <c r="W42" s="38"/>
      <c r="X42" s="38"/>
      <c r="Y42" s="38"/>
      <c r="Z42" s="38"/>
      <c r="AA42" s="38"/>
      <c r="AB42" s="38"/>
      <c r="AC42" s="38">
        <v>1</v>
      </c>
      <c r="AD42" s="38"/>
      <c r="AE42" s="38"/>
      <c r="AF42" s="38"/>
      <c r="AG42" s="38"/>
      <c r="AH42" s="38"/>
      <c r="AI42" s="38"/>
      <c r="AJ42" s="38"/>
      <c r="AK42" s="38"/>
      <c r="AL42" s="38">
        <v>2</v>
      </c>
      <c r="AM42" s="38"/>
      <c r="AN42" s="38"/>
      <c r="AO42" s="38"/>
      <c r="AP42" s="38"/>
      <c r="AQ42" s="38">
        <v>1</v>
      </c>
      <c r="AR42" s="38"/>
      <c r="AS42" s="38"/>
      <c r="AT42" s="38"/>
      <c r="AU42" s="38"/>
      <c r="AV42" s="38"/>
      <c r="AW42" s="38"/>
      <c r="AX42" s="33">
        <v>1</v>
      </c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>
        <v>1</v>
      </c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9"/>
    </row>
    <row r="43" spans="1:94" ht="12.75">
      <c r="A43" s="25" t="s">
        <v>309</v>
      </c>
      <c r="C43" s="25" t="s">
        <v>283</v>
      </c>
      <c r="D43" s="27" t="s">
        <v>288</v>
      </c>
      <c r="E43" s="46" t="s">
        <v>310</v>
      </c>
      <c r="F43" s="53">
        <v>2010</v>
      </c>
      <c r="G43" s="30" t="s">
        <v>311</v>
      </c>
      <c r="H43" s="25">
        <v>1330</v>
      </c>
      <c r="J43" s="27">
        <f t="shared" si="7"/>
        <v>1330</v>
      </c>
      <c r="K43" s="25">
        <v>12</v>
      </c>
      <c r="L43" s="32" t="s">
        <v>190</v>
      </c>
      <c r="M43" s="33">
        <v>1</v>
      </c>
      <c r="N43" s="33">
        <v>3</v>
      </c>
      <c r="O43" s="33">
        <v>0</v>
      </c>
      <c r="P43" s="34">
        <v>0</v>
      </c>
      <c r="Q43" s="44">
        <v>9</v>
      </c>
      <c r="R43" s="45">
        <v>134</v>
      </c>
      <c r="S43">
        <f t="shared" si="4"/>
        <v>143</v>
      </c>
      <c r="T43" s="36">
        <f t="shared" si="5"/>
        <v>48</v>
      </c>
      <c r="U43" s="37">
        <f t="shared" si="6"/>
        <v>3.6090225563909772</v>
      </c>
      <c r="V43" s="36"/>
      <c r="W43" s="38">
        <v>4</v>
      </c>
      <c r="X43" s="38">
        <v>1</v>
      </c>
      <c r="Y43" s="38"/>
      <c r="Z43" s="38"/>
      <c r="AA43" s="38"/>
      <c r="AB43" s="38"/>
      <c r="AC43" s="38">
        <v>7</v>
      </c>
      <c r="AD43" s="38">
        <v>1</v>
      </c>
      <c r="AE43" s="38"/>
      <c r="AF43" s="38"/>
      <c r="AG43" s="38"/>
      <c r="AH43" s="38"/>
      <c r="AI43" s="38"/>
      <c r="AJ43" s="38">
        <v>1</v>
      </c>
      <c r="AK43" s="38"/>
      <c r="AL43" s="75">
        <v>24</v>
      </c>
      <c r="AM43" s="38"/>
      <c r="AN43" s="38">
        <v>4</v>
      </c>
      <c r="AO43" s="38">
        <v>5</v>
      </c>
      <c r="AP43" s="38"/>
      <c r="AQ43" s="38">
        <v>1</v>
      </c>
      <c r="AR43" s="38"/>
      <c r="AS43" s="38"/>
      <c r="AT43" s="38"/>
      <c r="AU43" s="38"/>
      <c r="AV43" s="38"/>
      <c r="AW43" s="38"/>
      <c r="AX43" s="33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>
        <v>5</v>
      </c>
      <c r="BL43" s="38"/>
      <c r="BM43" s="38"/>
      <c r="BN43" s="38"/>
      <c r="BO43" s="38"/>
      <c r="BP43" s="38">
        <v>1</v>
      </c>
      <c r="BQ43" s="38">
        <v>6</v>
      </c>
      <c r="BR43" s="38"/>
      <c r="BS43" s="38"/>
      <c r="BT43" s="38">
        <v>5</v>
      </c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9"/>
    </row>
    <row r="44" spans="1:94" ht="12.75">
      <c r="A44" t="s">
        <v>312</v>
      </c>
      <c r="C44" s="25" t="s">
        <v>283</v>
      </c>
      <c r="D44" s="27" t="s">
        <v>288</v>
      </c>
      <c r="E44" s="46" t="s">
        <v>313</v>
      </c>
      <c r="G44" s="30"/>
      <c r="H44" s="25">
        <v>29.2</v>
      </c>
      <c r="I44" s="25"/>
      <c r="J44" s="31">
        <f t="shared" si="7"/>
        <v>29.2</v>
      </c>
      <c r="K44" s="25">
        <v>3.2</v>
      </c>
      <c r="L44" s="41"/>
      <c r="M44" s="33">
        <v>0</v>
      </c>
      <c r="N44" s="33">
        <v>4</v>
      </c>
      <c r="O44" s="33">
        <v>0</v>
      </c>
      <c r="P44" s="34">
        <v>0</v>
      </c>
      <c r="Q44" s="35">
        <v>1</v>
      </c>
      <c r="R44">
        <v>4</v>
      </c>
      <c r="S44">
        <f t="shared" si="4"/>
        <v>5</v>
      </c>
      <c r="T44" s="36">
        <f t="shared" si="5"/>
        <v>0</v>
      </c>
      <c r="U44" s="37">
        <f t="shared" si="6"/>
        <v>0</v>
      </c>
      <c r="V44" s="36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3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9"/>
    </row>
    <row r="45" spans="1:94" ht="12.75">
      <c r="A45" t="s">
        <v>314</v>
      </c>
      <c r="B45" t="s">
        <v>301</v>
      </c>
      <c r="C45" s="25" t="s">
        <v>283</v>
      </c>
      <c r="D45" s="27" t="s">
        <v>288</v>
      </c>
      <c r="E45" s="46" t="s">
        <v>315</v>
      </c>
      <c r="F45" s="53">
        <v>2003</v>
      </c>
      <c r="G45" s="30" t="s">
        <v>175</v>
      </c>
      <c r="H45" s="25">
        <v>0.3</v>
      </c>
      <c r="I45">
        <v>46.7</v>
      </c>
      <c r="J45" s="27">
        <f t="shared" si="7"/>
        <v>47</v>
      </c>
      <c r="K45" s="25">
        <v>0.5</v>
      </c>
      <c r="L45" s="41" t="s">
        <v>190</v>
      </c>
      <c r="M45" s="33">
        <v>1</v>
      </c>
      <c r="N45" s="33">
        <v>2</v>
      </c>
      <c r="O45" s="33">
        <v>1</v>
      </c>
      <c r="P45" s="34">
        <v>0</v>
      </c>
      <c r="Q45" s="35">
        <v>0</v>
      </c>
      <c r="R45">
        <v>0</v>
      </c>
      <c r="S45">
        <f t="shared" si="4"/>
        <v>0</v>
      </c>
      <c r="T45" s="36">
        <f t="shared" si="5"/>
        <v>1</v>
      </c>
      <c r="U45" s="37">
        <f t="shared" si="6"/>
        <v>333.33333333333337</v>
      </c>
      <c r="V45" s="36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>
        <v>1</v>
      </c>
      <c r="AT45" s="38"/>
      <c r="AU45" s="38"/>
      <c r="AV45" s="38"/>
      <c r="AW45" s="38"/>
      <c r="AX45" s="33">
        <v>3</v>
      </c>
      <c r="AY45" s="38"/>
      <c r="AZ45" s="38"/>
      <c r="BA45" s="38"/>
      <c r="BB45" s="38"/>
      <c r="BC45" s="38"/>
      <c r="BD45" s="38"/>
      <c r="BE45" s="38">
        <v>1</v>
      </c>
      <c r="BF45" s="38"/>
      <c r="BG45" s="38">
        <v>3</v>
      </c>
      <c r="BH45" s="38"/>
      <c r="BI45" s="38"/>
      <c r="BJ45" s="38">
        <v>1</v>
      </c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9">
        <v>1</v>
      </c>
    </row>
    <row r="46" spans="1:94" ht="12.75">
      <c r="A46" t="s">
        <v>316</v>
      </c>
      <c r="C46" s="25" t="s">
        <v>283</v>
      </c>
      <c r="D46" s="27" t="s">
        <v>288</v>
      </c>
      <c r="E46" s="46" t="s">
        <v>317</v>
      </c>
      <c r="G46" s="30"/>
      <c r="H46" s="25">
        <v>0.7</v>
      </c>
      <c r="J46" s="27">
        <f t="shared" si="7"/>
        <v>0.7</v>
      </c>
      <c r="K46" s="25">
        <v>0.6</v>
      </c>
      <c r="L46" s="32"/>
      <c r="M46" s="33">
        <v>0</v>
      </c>
      <c r="N46" s="33">
        <v>0</v>
      </c>
      <c r="O46" s="33">
        <v>4</v>
      </c>
      <c r="P46" s="34">
        <v>0</v>
      </c>
      <c r="Q46" s="35">
        <v>0</v>
      </c>
      <c r="R46">
        <v>1</v>
      </c>
      <c r="S46">
        <f t="shared" si="4"/>
        <v>1</v>
      </c>
      <c r="T46" s="36">
        <f t="shared" si="5"/>
        <v>0</v>
      </c>
      <c r="U46" s="37">
        <f t="shared" si="6"/>
        <v>0</v>
      </c>
      <c r="V46" s="36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3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9"/>
    </row>
    <row r="47" spans="1:94" ht="12.75">
      <c r="A47" t="s">
        <v>318</v>
      </c>
      <c r="B47" t="s">
        <v>304</v>
      </c>
      <c r="C47" s="25" t="s">
        <v>283</v>
      </c>
      <c r="D47" s="27" t="s">
        <v>288</v>
      </c>
      <c r="E47" s="46" t="s">
        <v>319</v>
      </c>
      <c r="F47" s="53">
        <v>2018</v>
      </c>
      <c r="G47" s="40" t="s">
        <v>320</v>
      </c>
      <c r="H47" s="25">
        <v>124</v>
      </c>
      <c r="I47" s="25"/>
      <c r="J47" s="31">
        <f t="shared" si="7"/>
        <v>124</v>
      </c>
      <c r="K47" s="25">
        <v>7</v>
      </c>
      <c r="L47" s="41" t="s">
        <v>181</v>
      </c>
      <c r="M47" s="33">
        <v>0</v>
      </c>
      <c r="N47" s="33">
        <v>1</v>
      </c>
      <c r="O47" s="33">
        <v>3</v>
      </c>
      <c r="P47" s="34">
        <v>0</v>
      </c>
      <c r="Q47" s="35">
        <v>2</v>
      </c>
      <c r="R47">
        <v>20</v>
      </c>
      <c r="S47">
        <f t="shared" si="4"/>
        <v>22</v>
      </c>
      <c r="T47" s="36">
        <f t="shared" si="5"/>
        <v>12</v>
      </c>
      <c r="U47" s="37">
        <f t="shared" si="6"/>
        <v>9.67741935483871</v>
      </c>
      <c r="V47" s="36">
        <v>1</v>
      </c>
      <c r="W47" s="38">
        <v>1</v>
      </c>
      <c r="X47" s="38"/>
      <c r="Y47" s="38"/>
      <c r="Z47" s="38"/>
      <c r="AA47" s="38"/>
      <c r="AB47" s="38"/>
      <c r="AC47" s="38">
        <v>5</v>
      </c>
      <c r="AD47" s="38">
        <v>1</v>
      </c>
      <c r="AE47" s="38"/>
      <c r="AF47" s="38"/>
      <c r="AG47" s="38"/>
      <c r="AH47" s="38"/>
      <c r="AI47" s="38"/>
      <c r="AJ47" s="38">
        <v>1</v>
      </c>
      <c r="AK47" s="38"/>
      <c r="AL47" s="38">
        <v>3</v>
      </c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3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>
        <v>1</v>
      </c>
      <c r="BK47" s="38">
        <v>1</v>
      </c>
      <c r="BL47" s="38"/>
      <c r="BM47" s="38"/>
      <c r="BN47" s="38"/>
      <c r="BO47" s="38"/>
      <c r="BP47" s="38"/>
      <c r="BQ47" s="38"/>
      <c r="BR47" s="38"/>
      <c r="BS47" s="38"/>
      <c r="BT47" s="47">
        <v>1</v>
      </c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>
        <v>1</v>
      </c>
      <c r="CK47" s="38">
        <v>2</v>
      </c>
      <c r="CL47" s="38"/>
      <c r="CM47" s="38"/>
      <c r="CN47" s="38"/>
      <c r="CO47" s="38"/>
      <c r="CP47" s="39"/>
    </row>
    <row r="48" spans="1:94" ht="12.75">
      <c r="A48" t="s">
        <v>216</v>
      </c>
      <c r="C48" s="25" t="s">
        <v>283</v>
      </c>
      <c r="D48" s="27" t="s">
        <v>288</v>
      </c>
      <c r="E48" s="46" t="s">
        <v>321</v>
      </c>
      <c r="F48" s="53">
        <v>2015</v>
      </c>
      <c r="G48" s="40" t="s">
        <v>257</v>
      </c>
      <c r="H48" s="25">
        <v>25.1</v>
      </c>
      <c r="I48" s="25"/>
      <c r="J48" s="31">
        <f t="shared" si="7"/>
        <v>25.1</v>
      </c>
      <c r="K48" s="25">
        <v>2.2</v>
      </c>
      <c r="L48" s="41" t="s">
        <v>176</v>
      </c>
      <c r="M48" s="33">
        <v>0</v>
      </c>
      <c r="N48" s="33">
        <v>4</v>
      </c>
      <c r="O48" s="33">
        <v>0</v>
      </c>
      <c r="P48" s="34">
        <v>0</v>
      </c>
      <c r="Q48" s="35">
        <v>0</v>
      </c>
      <c r="R48">
        <v>10</v>
      </c>
      <c r="S48">
        <f t="shared" si="4"/>
        <v>10</v>
      </c>
      <c r="T48" s="36">
        <f t="shared" si="5"/>
        <v>1</v>
      </c>
      <c r="U48" s="37">
        <f t="shared" si="6"/>
        <v>3.98406374501992</v>
      </c>
      <c r="V48" s="36">
        <v>1</v>
      </c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3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>
        <v>1</v>
      </c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9"/>
    </row>
    <row r="49" spans="1:94" ht="12.75">
      <c r="A49" t="s">
        <v>322</v>
      </c>
      <c r="B49" t="s">
        <v>323</v>
      </c>
      <c r="C49" s="25" t="s">
        <v>283</v>
      </c>
      <c r="D49" s="27" t="s">
        <v>288</v>
      </c>
      <c r="E49" s="46" t="s">
        <v>324</v>
      </c>
      <c r="F49" s="53">
        <v>2022</v>
      </c>
      <c r="G49" s="40" t="s">
        <v>300</v>
      </c>
      <c r="H49" s="25">
        <v>70.8</v>
      </c>
      <c r="I49" s="25"/>
      <c r="J49" s="31">
        <f t="shared" si="7"/>
        <v>70.8</v>
      </c>
      <c r="K49" s="25">
        <v>5.5</v>
      </c>
      <c r="L49" s="52" t="s">
        <v>190</v>
      </c>
      <c r="M49">
        <v>0</v>
      </c>
      <c r="N49">
        <v>1</v>
      </c>
      <c r="O49">
        <v>3</v>
      </c>
      <c r="P49" s="26">
        <v>0</v>
      </c>
      <c r="Q49" s="35">
        <v>0</v>
      </c>
      <c r="R49">
        <v>15</v>
      </c>
      <c r="S49">
        <f t="shared" si="4"/>
        <v>15</v>
      </c>
      <c r="T49" s="36">
        <f t="shared" si="5"/>
        <v>4</v>
      </c>
      <c r="U49" s="37">
        <f t="shared" si="6"/>
        <v>5.649717514124294</v>
      </c>
      <c r="V49" s="36">
        <v>1</v>
      </c>
      <c r="W49" s="38"/>
      <c r="X49" s="38"/>
      <c r="Y49" s="38"/>
      <c r="Z49" s="38"/>
      <c r="AA49" s="38"/>
      <c r="AB49" s="38"/>
      <c r="AC49" s="38">
        <v>1</v>
      </c>
      <c r="AD49" s="38"/>
      <c r="AE49" s="38"/>
      <c r="AF49" s="38"/>
      <c r="AG49" s="38"/>
      <c r="AH49" s="38"/>
      <c r="AI49" s="38"/>
      <c r="AJ49" s="38"/>
      <c r="AK49" s="38"/>
      <c r="AL49" s="38">
        <v>1</v>
      </c>
      <c r="AM49" s="38"/>
      <c r="AN49" s="38"/>
      <c r="AO49" s="38"/>
      <c r="AP49" s="38"/>
      <c r="AQ49" s="38"/>
      <c r="AR49" s="38"/>
      <c r="AS49" s="38">
        <v>1</v>
      </c>
      <c r="AT49" s="38"/>
      <c r="AU49" s="38"/>
      <c r="AV49" s="38"/>
      <c r="AW49" s="38"/>
      <c r="AX49" s="38">
        <v>1</v>
      </c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>
        <v>1</v>
      </c>
      <c r="BL49" s="38"/>
      <c r="BM49" s="38"/>
      <c r="BN49" s="38"/>
      <c r="BO49" s="38"/>
      <c r="BP49" s="38"/>
      <c r="BQ49" s="38">
        <v>1</v>
      </c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>
        <v>1</v>
      </c>
      <c r="CL49" s="38"/>
      <c r="CM49" s="38"/>
      <c r="CN49" s="38"/>
      <c r="CO49" s="38"/>
      <c r="CP49" s="39"/>
    </row>
    <row r="50" spans="1:94" ht="12.75">
      <c r="A50" s="25" t="s">
        <v>325</v>
      </c>
      <c r="B50" t="s">
        <v>292</v>
      </c>
      <c r="C50" s="25" t="s">
        <v>283</v>
      </c>
      <c r="D50" s="27" t="s">
        <v>288</v>
      </c>
      <c r="E50" s="46" t="s">
        <v>326</v>
      </c>
      <c r="G50" s="30"/>
      <c r="H50" s="25">
        <v>17.5</v>
      </c>
      <c r="I50" s="25"/>
      <c r="J50" s="31">
        <f t="shared" si="7"/>
        <v>17.5</v>
      </c>
      <c r="K50" s="25">
        <v>1.8</v>
      </c>
      <c r="L50" s="76"/>
      <c r="M50">
        <v>0</v>
      </c>
      <c r="N50">
        <v>0</v>
      </c>
      <c r="O50">
        <v>4</v>
      </c>
      <c r="P50" s="26">
        <v>0</v>
      </c>
      <c r="Q50" s="35">
        <v>0</v>
      </c>
      <c r="R50">
        <v>0</v>
      </c>
      <c r="S50">
        <f t="shared" si="4"/>
        <v>0</v>
      </c>
      <c r="T50" s="36">
        <f t="shared" si="5"/>
        <v>0</v>
      </c>
      <c r="U50" s="37">
        <f t="shared" si="6"/>
        <v>0</v>
      </c>
      <c r="V50" s="36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9"/>
    </row>
    <row r="51" spans="1:94" ht="12.75">
      <c r="A51" t="s">
        <v>327</v>
      </c>
      <c r="C51" s="25" t="s">
        <v>328</v>
      </c>
      <c r="D51" s="27" t="s">
        <v>328</v>
      </c>
      <c r="E51" s="46" t="s">
        <v>329</v>
      </c>
      <c r="F51" s="53">
        <v>2012</v>
      </c>
      <c r="G51" s="40" t="s">
        <v>330</v>
      </c>
      <c r="H51" s="25">
        <v>5.7</v>
      </c>
      <c r="I51">
        <v>1.5</v>
      </c>
      <c r="J51" s="27">
        <f t="shared" si="7"/>
        <v>7.2</v>
      </c>
      <c r="K51" s="25">
        <v>1.2</v>
      </c>
      <c r="L51" s="41" t="s">
        <v>190</v>
      </c>
      <c r="M51" s="33">
        <v>0</v>
      </c>
      <c r="N51" s="33">
        <v>1</v>
      </c>
      <c r="O51" s="33">
        <v>3</v>
      </c>
      <c r="P51" s="34">
        <v>0</v>
      </c>
      <c r="Q51" s="35">
        <v>0</v>
      </c>
      <c r="R51">
        <v>0</v>
      </c>
      <c r="S51">
        <f t="shared" si="4"/>
        <v>0</v>
      </c>
      <c r="T51" s="36">
        <f t="shared" si="5"/>
        <v>2</v>
      </c>
      <c r="U51" s="37">
        <f t="shared" si="6"/>
        <v>35.08771929824561</v>
      </c>
      <c r="V51" s="36"/>
      <c r="W51" s="38"/>
      <c r="X51" s="38"/>
      <c r="Y51" s="38"/>
      <c r="Z51" s="38"/>
      <c r="AA51" s="38"/>
      <c r="AB51" s="38"/>
      <c r="AC51" s="38"/>
      <c r="AD51" s="38">
        <v>1</v>
      </c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>
        <v>1</v>
      </c>
      <c r="AT51" s="38"/>
      <c r="AU51" s="38"/>
      <c r="AV51" s="38"/>
      <c r="AW51" s="38">
        <v>1</v>
      </c>
      <c r="AX51" s="33">
        <v>1</v>
      </c>
      <c r="AY51" s="38">
        <v>1</v>
      </c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9"/>
    </row>
    <row r="52" spans="1:94" ht="12.75">
      <c r="A52" s="25" t="s">
        <v>331</v>
      </c>
      <c r="C52" s="25" t="s">
        <v>328</v>
      </c>
      <c r="D52" s="27" t="s">
        <v>328</v>
      </c>
      <c r="E52" s="46" t="s">
        <v>332</v>
      </c>
      <c r="G52" s="30"/>
      <c r="H52" s="25">
        <v>21</v>
      </c>
      <c r="I52" s="25">
        <v>32</v>
      </c>
      <c r="J52" s="27">
        <f t="shared" si="7"/>
        <v>53</v>
      </c>
      <c r="K52" s="25">
        <v>2.5</v>
      </c>
      <c r="L52" s="32"/>
      <c r="M52" s="33">
        <v>2</v>
      </c>
      <c r="N52" s="33">
        <v>2</v>
      </c>
      <c r="O52" s="33">
        <v>0</v>
      </c>
      <c r="P52" s="34">
        <v>0</v>
      </c>
      <c r="Q52" s="35">
        <v>1</v>
      </c>
      <c r="R52">
        <v>1</v>
      </c>
      <c r="S52">
        <f t="shared" si="4"/>
        <v>2</v>
      </c>
      <c r="T52" s="36">
        <f t="shared" si="5"/>
        <v>0</v>
      </c>
      <c r="U52" s="37">
        <f t="shared" si="6"/>
        <v>0</v>
      </c>
      <c r="V52" s="36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3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9"/>
    </row>
    <row r="53" spans="1:94" ht="12.75">
      <c r="A53" t="s">
        <v>333</v>
      </c>
      <c r="C53" s="25" t="s">
        <v>328</v>
      </c>
      <c r="D53" s="27" t="s">
        <v>328</v>
      </c>
      <c r="E53" s="46" t="s">
        <v>334</v>
      </c>
      <c r="F53" s="53">
        <v>2003</v>
      </c>
      <c r="G53" s="30" t="s">
        <v>175</v>
      </c>
      <c r="H53" s="25">
        <v>38.3</v>
      </c>
      <c r="I53" s="25">
        <v>4</v>
      </c>
      <c r="J53" s="27">
        <f>H53+I53</f>
        <v>42.3</v>
      </c>
      <c r="K53" s="25">
        <v>5</v>
      </c>
      <c r="L53" s="41" t="s">
        <v>190</v>
      </c>
      <c r="M53" s="33">
        <v>0</v>
      </c>
      <c r="N53" s="33">
        <v>3</v>
      </c>
      <c r="O53" s="33">
        <v>1</v>
      </c>
      <c r="P53" s="34">
        <v>0</v>
      </c>
      <c r="Q53" s="35">
        <v>2</v>
      </c>
      <c r="R53">
        <v>14</v>
      </c>
      <c r="S53">
        <f t="shared" si="4"/>
        <v>16</v>
      </c>
      <c r="T53" s="36">
        <f t="shared" si="5"/>
        <v>16</v>
      </c>
      <c r="U53" s="37">
        <f t="shared" si="6"/>
        <v>41.775456919060055</v>
      </c>
      <c r="V53" s="36"/>
      <c r="W53" s="38"/>
      <c r="X53" s="38"/>
      <c r="Y53" s="38">
        <v>1</v>
      </c>
      <c r="Z53" s="38"/>
      <c r="AA53" s="38"/>
      <c r="AB53" s="38"/>
      <c r="AC53" s="38">
        <v>2</v>
      </c>
      <c r="AD53" s="38"/>
      <c r="AE53" s="38"/>
      <c r="AF53" s="38"/>
      <c r="AG53" s="38"/>
      <c r="AH53" s="38"/>
      <c r="AI53" s="38"/>
      <c r="AJ53" s="38"/>
      <c r="AK53" s="38"/>
      <c r="AL53" s="38">
        <v>13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3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>
        <v>1</v>
      </c>
      <c r="BL53" s="38"/>
      <c r="BM53" s="38"/>
      <c r="BN53" s="38"/>
      <c r="BO53" s="38"/>
      <c r="BP53" s="38"/>
      <c r="BQ53" s="38">
        <v>1</v>
      </c>
      <c r="BR53" s="38"/>
      <c r="BS53" s="38"/>
      <c r="BT53" s="33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9"/>
    </row>
    <row r="54" spans="1:94" ht="12.75">
      <c r="A54" t="s">
        <v>335</v>
      </c>
      <c r="C54" s="25" t="s">
        <v>328</v>
      </c>
      <c r="D54" s="27" t="s">
        <v>328</v>
      </c>
      <c r="E54" s="46" t="s">
        <v>336</v>
      </c>
      <c r="F54" s="53">
        <v>2003</v>
      </c>
      <c r="G54" s="30" t="s">
        <v>175</v>
      </c>
      <c r="H54" s="25">
        <v>14.4</v>
      </c>
      <c r="I54">
        <v>2</v>
      </c>
      <c r="J54" s="27">
        <f>H54+I54</f>
        <v>16.4</v>
      </c>
      <c r="K54" s="25">
        <v>1.8</v>
      </c>
      <c r="L54" s="32" t="s">
        <v>190</v>
      </c>
      <c r="M54" s="33">
        <v>3</v>
      </c>
      <c r="N54" s="33">
        <v>1</v>
      </c>
      <c r="O54" s="33">
        <v>0</v>
      </c>
      <c r="P54" s="34">
        <v>0</v>
      </c>
      <c r="Q54" s="44">
        <v>0</v>
      </c>
      <c r="R54" s="45">
        <v>7</v>
      </c>
      <c r="S54">
        <f t="shared" si="4"/>
        <v>7</v>
      </c>
      <c r="T54" s="36">
        <f t="shared" si="5"/>
        <v>10</v>
      </c>
      <c r="U54" s="37">
        <f t="shared" si="6"/>
        <v>69.44444444444444</v>
      </c>
      <c r="V54" s="36"/>
      <c r="W54" s="38"/>
      <c r="X54" s="38"/>
      <c r="Y54" s="38"/>
      <c r="Z54" s="38"/>
      <c r="AA54" s="38"/>
      <c r="AB54" s="38"/>
      <c r="AC54" s="38">
        <v>3</v>
      </c>
      <c r="AD54" s="38"/>
      <c r="AE54" s="38"/>
      <c r="AF54" s="38"/>
      <c r="AG54" s="38">
        <v>1</v>
      </c>
      <c r="AH54" s="38"/>
      <c r="AI54" s="38">
        <v>1</v>
      </c>
      <c r="AJ54" s="38"/>
      <c r="AK54" s="38"/>
      <c r="AL54" s="38">
        <v>3</v>
      </c>
      <c r="AM54" s="38"/>
      <c r="AN54" s="38"/>
      <c r="AO54" s="38"/>
      <c r="AP54" s="38"/>
      <c r="AQ54" s="38"/>
      <c r="AR54" s="38"/>
      <c r="AS54" s="38">
        <v>1</v>
      </c>
      <c r="AT54" s="38"/>
      <c r="AU54" s="38"/>
      <c r="AV54" s="38"/>
      <c r="AW54" s="38"/>
      <c r="AX54" s="33"/>
      <c r="AY54" s="38"/>
      <c r="AZ54" s="38"/>
      <c r="BA54" s="38"/>
      <c r="BB54" s="38"/>
      <c r="BC54" s="38">
        <v>1</v>
      </c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9"/>
    </row>
    <row r="55" spans="1:94" ht="12.75">
      <c r="A55" t="s">
        <v>337</v>
      </c>
      <c r="B55" t="s">
        <v>338</v>
      </c>
      <c r="C55" s="25" t="s">
        <v>339</v>
      </c>
      <c r="D55" s="27" t="s">
        <v>339</v>
      </c>
      <c r="E55" s="46" t="s">
        <v>340</v>
      </c>
      <c r="F55" s="53">
        <v>2022</v>
      </c>
      <c r="G55" s="40" t="s">
        <v>341</v>
      </c>
      <c r="H55" s="25">
        <v>9.1</v>
      </c>
      <c r="J55" s="27">
        <f>H55+I55</f>
        <v>9.1</v>
      </c>
      <c r="K55" s="25">
        <v>1.3</v>
      </c>
      <c r="L55" s="41" t="s">
        <v>176</v>
      </c>
      <c r="M55" s="33">
        <v>1</v>
      </c>
      <c r="N55" s="33">
        <v>2</v>
      </c>
      <c r="O55" s="33">
        <v>0</v>
      </c>
      <c r="P55" s="34">
        <v>1</v>
      </c>
      <c r="Q55" s="35">
        <v>7</v>
      </c>
      <c r="R55">
        <v>6</v>
      </c>
      <c r="S55">
        <f>Q55+R55</f>
        <v>13</v>
      </c>
      <c r="T55" s="36">
        <f>SUM(V55:Z55,AC55:AS55,BB55:BC55)</f>
        <v>8</v>
      </c>
      <c r="U55" s="37">
        <f>T55*100/H55</f>
        <v>87.91208791208791</v>
      </c>
      <c r="V55" s="36"/>
      <c r="W55" s="38"/>
      <c r="X55" s="38"/>
      <c r="Y55" s="38">
        <v>2</v>
      </c>
      <c r="Z55" s="38"/>
      <c r="AA55" s="38"/>
      <c r="AB55" s="38"/>
      <c r="AC55" s="38">
        <v>1</v>
      </c>
      <c r="AD55" s="38"/>
      <c r="AE55" s="38"/>
      <c r="AF55" s="38"/>
      <c r="AG55" s="38"/>
      <c r="AH55" s="38"/>
      <c r="AI55" s="38"/>
      <c r="AJ55" s="38"/>
      <c r="AK55" s="38"/>
      <c r="AL55" s="38">
        <v>4</v>
      </c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3"/>
      <c r="AY55" s="38"/>
      <c r="AZ55" s="38"/>
      <c r="BA55" s="38"/>
      <c r="BB55" s="38"/>
      <c r="BC55" s="38">
        <v>1</v>
      </c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9"/>
    </row>
    <row r="56" spans="1:94" ht="12.75">
      <c r="A56" t="s">
        <v>342</v>
      </c>
      <c r="C56" s="25" t="s">
        <v>339</v>
      </c>
      <c r="D56" s="31" t="s">
        <v>343</v>
      </c>
      <c r="E56" s="46" t="s">
        <v>344</v>
      </c>
      <c r="G56" s="30"/>
      <c r="H56" s="25">
        <v>163</v>
      </c>
      <c r="J56" s="27">
        <f>H56+I56</f>
        <v>163</v>
      </c>
      <c r="K56" s="25">
        <v>15</v>
      </c>
      <c r="L56" s="32"/>
      <c r="M56" s="33">
        <v>1</v>
      </c>
      <c r="N56" s="33">
        <v>3</v>
      </c>
      <c r="O56" s="33">
        <v>0</v>
      </c>
      <c r="P56" s="34">
        <v>0</v>
      </c>
      <c r="Q56" s="35">
        <v>25</v>
      </c>
      <c r="R56">
        <v>146</v>
      </c>
      <c r="S56" s="77">
        <f>Q56+R56</f>
        <v>171</v>
      </c>
      <c r="T56" s="78">
        <f>SUM(V56:Z56,AC56:AS56,BB56:BC56)</f>
        <v>0</v>
      </c>
      <c r="U56" s="79">
        <f>T56*100/H56</f>
        <v>0</v>
      </c>
      <c r="V56" s="7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3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3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9"/>
    </row>
    <row r="57" spans="1:94" s="1" customFormat="1" ht="12.75">
      <c r="A57" s="80" t="s">
        <v>345</v>
      </c>
      <c r="B57" s="80"/>
      <c r="C57" s="80">
        <f>COUNTA(C3:C56)</f>
        <v>54</v>
      </c>
      <c r="D57" s="80"/>
      <c r="E57" s="81"/>
      <c r="F57" s="90">
        <f>COUNTA(F3:F56)</f>
        <v>40</v>
      </c>
      <c r="G57" s="82"/>
      <c r="H57" s="83">
        <f>SUM(H3:H56)</f>
        <v>2697.44</v>
      </c>
      <c r="I57" s="80">
        <f>SUM(I3:I56)</f>
        <v>152.54000000000002</v>
      </c>
      <c r="J57" s="83">
        <f>SUM(J3:J56)</f>
        <v>2849.98</v>
      </c>
      <c r="K57" s="84">
        <f>SUM(K3:K56)</f>
        <v>122.87999999999998</v>
      </c>
      <c r="L57" s="85"/>
      <c r="M57" s="86"/>
      <c r="N57" s="86"/>
      <c r="O57" s="86"/>
      <c r="P57" s="86"/>
      <c r="Q57" s="80">
        <f>SUM(Q3:Q56)</f>
        <v>120</v>
      </c>
      <c r="R57" s="80">
        <f>SUM(R3:R56)</f>
        <v>689</v>
      </c>
      <c r="S57" s="87">
        <f>Q57+R57</f>
        <v>809</v>
      </c>
      <c r="T57" s="88">
        <f>SUM(T3:T56)</f>
        <v>321</v>
      </c>
      <c r="U57" s="87"/>
      <c r="V57" s="88">
        <f>SUBTOTAL(9,V3:V56)</f>
        <v>8</v>
      </c>
      <c r="W57" s="83">
        <f>SUBTOTAL(9,W3:W56)</f>
        <v>22</v>
      </c>
      <c r="X57" s="83">
        <f>SUBTOTAL(9,X3:X56)</f>
        <v>8</v>
      </c>
      <c r="Y57" s="83">
        <f>SUBTOTAL(9,Y3:Y56)</f>
        <v>4</v>
      </c>
      <c r="Z57" s="83">
        <f>SUBTOTAL(9,Z3:Z56)</f>
        <v>0</v>
      </c>
      <c r="AA57" s="83">
        <f>SUBTOTAL(9,AA3:AA56)</f>
        <v>0</v>
      </c>
      <c r="AB57" s="83">
        <f>SUBTOTAL(9,AB3:AB56)</f>
        <v>3</v>
      </c>
      <c r="AC57" s="83">
        <f>SUBTOTAL(9,AC3:AC56)</f>
        <v>84</v>
      </c>
      <c r="AD57" s="83">
        <f>SUBTOTAL(9,AD3:AD56)</f>
        <v>41</v>
      </c>
      <c r="AE57" s="83">
        <f>SUBTOTAL(9,AE3:AE56)</f>
        <v>0</v>
      </c>
      <c r="AF57" s="83">
        <f>SUBTOTAL(9,AF3:AF56)</f>
        <v>0</v>
      </c>
      <c r="AG57" s="83">
        <f>SUBTOTAL(9,AG3:AG56)</f>
        <v>2</v>
      </c>
      <c r="AH57" s="83">
        <f>SUBTOTAL(9,AH3:AH56)</f>
        <v>0</v>
      </c>
      <c r="AI57" s="83">
        <f>SUBTOTAL(9,AI3:AI56)</f>
        <v>2</v>
      </c>
      <c r="AJ57" s="83">
        <f>SUBTOTAL(9,AJ3:AJ56)</f>
        <v>10</v>
      </c>
      <c r="AK57" s="83">
        <f>SUBTOTAL(9,AK3:AK56)</f>
        <v>0</v>
      </c>
      <c r="AL57" s="83">
        <f>SUBTOTAL(9,AL3:AL56)</f>
        <v>107</v>
      </c>
      <c r="AM57" s="83">
        <f>SUBTOTAL(9,AM3:AM56)</f>
        <v>0</v>
      </c>
      <c r="AN57" s="83">
        <f>SUBTOTAL(9,AN3:AN56)</f>
        <v>9</v>
      </c>
      <c r="AO57" s="83">
        <f>SUBTOTAL(9,AO3:AO56)</f>
        <v>6</v>
      </c>
      <c r="AP57" s="83">
        <f>SUBTOTAL(9,AP3:AP56)</f>
        <v>0</v>
      </c>
      <c r="AQ57" s="83">
        <f>SUBTOTAL(9,AQ3:AQ56)</f>
        <v>5</v>
      </c>
      <c r="AR57" s="83">
        <f>SUBTOTAL(9,AR3:AR56)</f>
        <v>0</v>
      </c>
      <c r="AS57" s="83">
        <f>SUBTOTAL(9,AS3:AS56)</f>
        <v>9</v>
      </c>
      <c r="AT57" s="83">
        <f>SUBTOTAL(9,AT3:AT56)</f>
        <v>0</v>
      </c>
      <c r="AU57" s="83">
        <f>SUBTOTAL(9,AU3:AU56)</f>
        <v>1</v>
      </c>
      <c r="AV57" s="83">
        <f>SUBTOTAL(9,AV3:AV56)</f>
        <v>0</v>
      </c>
      <c r="AW57" s="83">
        <f>SUBTOTAL(9,AW3:AW56)</f>
        <v>2</v>
      </c>
      <c r="AX57" s="83">
        <f>SUBTOTAL(9,AX3:AX56)</f>
        <v>15</v>
      </c>
      <c r="AY57" s="83">
        <f>SUBTOTAL(9,AY3:AY56)</f>
        <v>1</v>
      </c>
      <c r="AZ57" s="83">
        <f>SUBTOTAL(9,AZ3:AZ56)</f>
        <v>0</v>
      </c>
      <c r="BA57" s="83">
        <f>SUBTOTAL(9,BA3:BA56)</f>
        <v>0</v>
      </c>
      <c r="BB57" s="83">
        <f>SUBTOTAL(9,BB3:BB56)</f>
        <v>0</v>
      </c>
      <c r="BC57" s="83">
        <f>SUBTOTAL(9,BC3:BC56)</f>
        <v>4</v>
      </c>
      <c r="BD57" s="83">
        <f>SUBTOTAL(9,BD3:BD56)</f>
        <v>1</v>
      </c>
      <c r="BE57" s="83">
        <f>SUBTOTAL(9,BE3:BE56)</f>
        <v>2</v>
      </c>
      <c r="BF57" s="83">
        <f>SUBTOTAL(9,BF3:BF56)</f>
        <v>1</v>
      </c>
      <c r="BG57" s="83">
        <f>SUBTOTAL(9,BG3:BG56)</f>
        <v>11</v>
      </c>
      <c r="BH57" s="83">
        <f>SUBTOTAL(9,BH3:BH56)</f>
        <v>0</v>
      </c>
      <c r="BI57" s="83">
        <f>SUBTOTAL(9,BI3:BI56)</f>
        <v>14</v>
      </c>
      <c r="BJ57" s="83">
        <f>SUBTOTAL(9,BJ3:BJ56)</f>
        <v>2</v>
      </c>
      <c r="BK57" s="83">
        <f>SUBTOTAL(9,BK3:BK56)</f>
        <v>40</v>
      </c>
      <c r="BL57" s="83">
        <f>SUBTOTAL(9,BL3:BL56)</f>
        <v>1</v>
      </c>
      <c r="BM57" s="83">
        <f>SUBTOTAL(9,BM3:BM56)</f>
        <v>0</v>
      </c>
      <c r="BN57" s="83">
        <f>SUBTOTAL(9,BN3:BN56)</f>
        <v>0</v>
      </c>
      <c r="BO57" s="83">
        <f>SUBTOTAL(9,BO3:BO56)</f>
        <v>2</v>
      </c>
      <c r="BP57" s="83">
        <f>SUBTOTAL(9,BP3:BP56)</f>
        <v>6</v>
      </c>
      <c r="BQ57" s="83">
        <f>SUBTOTAL(9,BQ3:BQ56)</f>
        <v>40</v>
      </c>
      <c r="BR57" s="83">
        <f>SUBTOTAL(9,BR3:BR56)</f>
        <v>0</v>
      </c>
      <c r="BS57" s="83">
        <f>SUBTOTAL(9,BS3:BS56)</f>
        <v>207</v>
      </c>
      <c r="BT57" s="83">
        <f>SUBTOTAL(9,BT3:BT56)</f>
        <v>18</v>
      </c>
      <c r="BU57" s="83">
        <f>SUBTOTAL(9,BU3:BU56)</f>
        <v>0</v>
      </c>
      <c r="BV57" s="83">
        <f>SUBTOTAL(9,BV3:BV56)</f>
        <v>0</v>
      </c>
      <c r="BW57" s="83">
        <f>SUBTOTAL(9,BW3:BW56)</f>
        <v>1</v>
      </c>
      <c r="BX57" s="83">
        <f>SUBTOTAL(9,BX3:BX56)</f>
        <v>0</v>
      </c>
      <c r="BY57" s="83">
        <f>SUBTOTAL(9,BY3:BY56)</f>
        <v>0</v>
      </c>
      <c r="BZ57" s="83">
        <f>SUBTOTAL(9,BZ3:BZ56)</f>
        <v>1</v>
      </c>
      <c r="CA57" s="83">
        <f>SUBTOTAL(9,CA3:CA56)</f>
        <v>0</v>
      </c>
      <c r="CB57" s="83">
        <f>SUBTOTAL(9,CB3:CB56)</f>
        <v>0</v>
      </c>
      <c r="CC57" s="83">
        <f>SUBTOTAL(9,CC3:CC56)</f>
        <v>0</v>
      </c>
      <c r="CD57" s="83">
        <f>SUBTOTAL(9,CD3:CD56)</f>
        <v>0</v>
      </c>
      <c r="CE57" s="83">
        <f>SUBTOTAL(9,CE3:CE56)</f>
        <v>0</v>
      </c>
      <c r="CF57" s="83">
        <f>SUBTOTAL(9,CF3:CF56)</f>
        <v>2</v>
      </c>
      <c r="CG57" s="83">
        <f>SUBTOTAL(9,CG3:CG56)</f>
        <v>0</v>
      </c>
      <c r="CH57" s="83">
        <f>SUBTOTAL(9,CH3:CH56)</f>
        <v>0</v>
      </c>
      <c r="CI57" s="83">
        <f>SUBTOTAL(9,CI3:CI56)</f>
        <v>24</v>
      </c>
      <c r="CJ57" s="83">
        <f>SUBTOTAL(9,CJ3:CJ56)</f>
        <v>1</v>
      </c>
      <c r="CK57" s="83">
        <f>SUBTOTAL(9,CK3:CK56)</f>
        <v>32</v>
      </c>
      <c r="CL57" s="83">
        <f>SUBTOTAL(9,CL3:CL56)</f>
        <v>0</v>
      </c>
      <c r="CM57" s="83">
        <f>SUBTOTAL(9,CM3:CM56)</f>
        <v>1</v>
      </c>
      <c r="CN57" s="83">
        <f>SUBTOTAL(9,CN3:CN56)</f>
        <v>0</v>
      </c>
      <c r="CO57" s="83">
        <f>SUBTOTAL(9,CO3:CO56)</f>
        <v>0</v>
      </c>
      <c r="CP57" s="83">
        <f>SUBTOTAL(9,CP3:CP56)</f>
        <v>28</v>
      </c>
    </row>
    <row r="61" ht="12.75"/>
    <row r="65" ht="12.75"/>
    <row r="68" ht="12.75"/>
    <row r="72" ht="12.75"/>
    <row r="82" ht="12.75"/>
    <row r="84" ht="12.75"/>
    <row r="86" ht="12.75"/>
    <row r="87" ht="12.75"/>
    <row r="89" ht="12.75"/>
    <row r="92" ht="12.75"/>
    <row r="93" ht="12.75"/>
    <row r="94" ht="12.75"/>
  </sheetData>
  <sheetProtection/>
  <hyperlinks>
    <hyperlink ref="E8" r:id="rId1" display="http://kansalaisen.karttapaikka.fi/linkki?scale=16000&amp;text=Hevonlinnanj%C3%A4rvi&amp;srs=EPSG%3A3067&amp;y=6735770&amp;mode=rasta&amp;x=282818&amp;lang=fi"/>
    <hyperlink ref="E11" r:id="rId2" display="http://kansalaisen.karttapaikka.fi/linkki?scale=80000&amp;text=Liipolanj%C3%A4rvi&amp;srs=EPSG%3A3067&amp;y=6726370&amp;mode=rasta&amp;x=288438&amp;lang=fi"/>
    <hyperlink ref="E10" r:id="rId3" display="http://kansalaisen.karttapaikka.fi/linkki?scale=16000&amp;text=Kalaton&amp;srs=EPSG%3A3067&amp;y=6723822&amp;mode=rasta&amp;x=292010&amp;lang=fi"/>
    <hyperlink ref="E12" r:id="rId4" display="http://kansalaisen.karttapaikka.fi/linkki?scale=16000&amp;text=Sulkalammi&amp;srs=EPSG%3A3067&amp;y=6733026&amp;mode=rasta&amp;x=292526&amp;lang=fi"/>
    <hyperlink ref="E4" r:id="rId5" display="http://kansalaisen.karttapaikka.fi/linkki?scale=16000&amp;text=Littoistenj%C3%A4rvi&amp;srs=EPSG%3A3067&amp;y=6710876&amp;mode=rasta&amp;x=246450&amp;lang=fi"/>
    <hyperlink ref="E3" r:id="rId6" display="http://kansalaisen.karttapaikka.fi/linkki?scale=16000&amp;text=Kuusistonj%C3%A4rvi&amp;srs=EPSG%3A3067&amp;y=6703992&amp;mode=rasta&amp;x=248056&amp;lang=fi"/>
    <hyperlink ref="E5" r:id="rId7" display="http://kansalaisen.karttapaikka.fi/linkki?scale=8000&amp;text=Kuoppaj%C3%A4rvi&amp;srs=EPSG%3A3067&amp;y=6705120&amp;mode=rasta&amp;x=256428&amp;lang=fi"/>
    <hyperlink ref="E7" r:id="rId8" display="http://kansalaisen.karttapaikka.fi/linkki?scale=8000&amp;text=V%C3%A4h%C3%A4j%C3%A4rvi&amp;srs=EPSG%3A3067&amp;y=6705702&amp;mode=rasta&amp;x=256814&amp;lang=fi"/>
    <hyperlink ref="E6" r:id="rId9" display="http://kansalaisen.karttapaikka.fi/linkki?scale=4000&amp;text=Pussilanj%C3%A4rvi&amp;srs=EPSG%3A3067&amp;y=6709838&amp;mode=rasta&amp;x=253773&amp;lang=fi"/>
    <hyperlink ref="E13" r:id="rId10" display="http://kansalaisen.karttapaikka.fi/linkki?scale=8000&amp;text=Kankaanj%C3%A4rvi&amp;srs=EPSG%3A3067&amp;y=6768285&amp;mode=rasta&amp;x=264317&amp;lang=fi"/>
    <hyperlink ref="E15" r:id="rId11" display="http://kansalaisen.karttapaikka.fi/linkki?scale=8000&amp;text=Myllyl%C3%A4hde&amp;srs=EPSG%3A3067&amp;y=6767719&amp;mode=rasta&amp;x=261409&amp;lang=fi"/>
    <hyperlink ref="E25" r:id="rId12" display="http://kansalaisen.karttapaikka.fi/linkki?scale=8000&amp;text=Vihtonj%C3%A4rvi&amp;srs=EPSG%3A3067&amp;y=6743477&amp;mode=rasta&amp;x=276059&amp;lang=fi"/>
    <hyperlink ref="E14" r:id="rId13" display="http://kansalaisen.karttapaikka.fi/linkki?scale=8000&amp;text=Lampij%C3%A4rvi&amp;srs=EPSG%3A3067&amp;y=6768966&amp;mode=rasta&amp;x=281029&amp;lang=fi"/>
    <hyperlink ref="E32" r:id="rId14" display="http://kansalaisen.karttapaikka.fi/linkki?scale=8000&amp;text=Suolampi&amp;srs=EPSG%3A3067&amp;y=6708903&amp;mode=rasta&amp;x=267316&amp;lang=fi"/>
    <hyperlink ref="E51" r:id="rId15" display="http://kansalaisen.karttapaikka.fi/linkki?scale=8000&amp;text=Koorlanj%C3%A4rvi&amp;srs=EPSG%3A3067&amp;y=6697653&amp;mode=rasta&amp;x=266012&amp;lang=fi"/>
    <hyperlink ref="E53" r:id="rId16" display="http://kansalaisen.karttapaikka.fi/linkki?scale=16000&amp;text=Silkkil%C3%A4nj%C3%A4rvi&amp;srs=EPSG%3A3067&amp;y=6696159&amp;mode=rasta&amp;x=265560&amp;lang=fi"/>
    <hyperlink ref="E52" r:id="rId17" display="http://kansalaisen.karttapaikka.fi/linkki?scale=16000&amp;text=Leiskunsyv%C3%A4&amp;srs=EPSG%3A3067&amp;y=6689705&amp;mode=rasta&amp;x=259846&amp;lang=fi"/>
    <hyperlink ref="E54" r:id="rId18" display="http://kansalaisen.karttapaikka.fi/linkki?scale=8000&amp;text=Timarinj%C3%A4rvi&amp;srs=EPSG%3A3067&amp;y=6687357&amp;mode=rasta&amp;x=260148&amp;lang=fi"/>
    <hyperlink ref="E34" r:id="rId19" display="https://asiointi.maanmittauslaitos.fi/karttapaikka/?share=customMarker&amp;n=6746327.846081783&amp;e=268141.6243238456&amp;title=Pihlavanj%C3%A4rvi&amp;desc=&amp;zoom=11&amp;layers=%5B%7B%22id%22%3A2%2C%22opacity%22%3A100%7D%5D"/>
    <hyperlink ref="E35" r:id="rId20" display="https://asiointi.maanmittauslaitos.fi/karttapaikka/?share=customMarker&amp;n=6758565.795674813&amp;e=245102.16000253125&amp;title=Elij%C3%A4rvi&amp;desc=&amp;zoom=8&amp;layers=%5B%7B%22id%22%3A2%2C%22opacity%22%3A100%7D%5D"/>
    <hyperlink ref="E36" r:id="rId21" display="https://asiointi.maanmittauslaitos.fi/karttapaikka/?share=customMarker&amp;n=6756856.996480477&amp;e=243290.95968514844&amp;title=Iso-Valanen&amp;desc=&amp;zoom=9&amp;layers=%5B%7B%22id%22%3A2%2C%22opacity%22%3A100%7D%5D"/>
    <hyperlink ref="E50" r:id="rId22" display="https://asiointi.maanmittauslaitos.fi/karttapaikka/?share=customMarker&amp;n=6756338.596456063&amp;e=244174.1596363203&amp;title=V%C3%A4h%C3%A4-Valanen&amp;desc=&amp;zoom=9&amp;layers=%5B%7B%22id%22%3A2%2C%22opacity%22%3A100%7D%5D"/>
    <hyperlink ref="E49" r:id="rId23" display="https://asiointi.maanmittauslaitos.fi/karttapaikka/?share=customMarker&amp;n=6754394.596517098&amp;e=242974.1596363203&amp;title=Vaskij%C3%A4rvi&amp;desc=&amp;zoom=9&amp;layers=%5B%7B%22id%22%3A2%2C%22opacity%22%3A100%7D%5D"/>
    <hyperlink ref="E48" r:id="rId24" display="https://asiointi.maanmittauslaitos.fi/karttapaikka/?share=customMarker&amp;n=6747022.14563293&amp;e=246517.32431097396&amp;title=S%C3%A4rkij%C3%A4rvi&amp;desc=&amp;zoom=9&amp;layers=%5B%7B%22id%22%3A2%2C%22opacity%22%3A100%7D%5D"/>
    <hyperlink ref="E47" r:id="rId25" display="https://asiointi.maanmittauslaitos.fi/karttapaikka/?share=customMarker&amp;n=6743009.345889278&amp;e=249477.3242499388&amp;title=Savoj%C3%A4rvi&amp;desc=&amp;zoom=9&amp;layers=%5B%7B%22id%22%3A2%2C%22opacity%22%3A100%7D%5D"/>
    <hyperlink ref="E39" r:id="rId26" display="https://asiointi.maanmittauslaitos.fi/karttapaikka/?share=customMarker&amp;n=6757503.941416086&amp;e=239493.27684781642&amp;title=Lampsij%C3%A4rvi&amp;desc=&amp;zoom=10&amp;layers=%5B%7B%22id%22%3A2%2C%22opacity%22%3A100%7D%5D"/>
    <hyperlink ref="E45" r:id="rId27" display="https://asiointi.maanmittauslaitos.fi/karttapaikka/?share=customMarker&amp;n=6760619.322834337&amp;e=240719.8280120377&amp;title=Riihij%C3%A4rvi&amp;desc=&amp;zoom=9&amp;layers=%5B%7B%22id%22%3A1%2C%22opacity%22%3A100%7D%2C%7B%22id%22%3A2%2C%22opacity%22%3A100%7D%5D"/>
    <hyperlink ref="E41" r:id="rId28" display="https://asiointi.maanmittauslaitos.fi/karttapaikka/?share=customMarker&amp;n=6763435.722919787&amp;e=241615.02792506257&amp;title=Pikku%20Palij%C3%A4rvi&amp;desc=&amp;zoom=10&amp;layers=%5B%7B%22id%22%3A1%2C%22opacity%22%3A100%7D%2C%7B%22id%22%3A2%2C%22opacity%22%3A100%7D%5D"/>
    <hyperlink ref="E43" r:id="rId29" display="https://asiointi.maanmittauslaitos.fi/karttapaikka/?share=customMarker&amp;n=6762000.405739688&amp;e=249124.2442854225&amp;title=Pyh%C3%A4j%C3%A4rvi&amp;desc=&amp;zoom=8&amp;layers=%5B%7B%22id%22%3A1%2C%22opacity%22%3A100%7D%2C%7B%22id%22%3A2%2C%22opacity%22%3A100%7D%5D"/>
    <hyperlink ref="E37" r:id="rId30" display="https://asiointi.maanmittauslaitos.fi/karttapaikka/?share=customMarker&amp;n=6747982.617057984&amp;e=249452.79506866453&amp;title=Kakkurlammi&amp;desc=&amp;zoom=12&amp;layers=%5B%7B%22id%22%3A1%2C%22opacity%22%3A100%7D%2C%7B%22id%22%3A2%2C%22opacity%22%3A100%7D%5D"/>
    <hyperlink ref="E46" r:id="rId31" display="https://asiointi.maanmittauslaitos.fi/karttapaikka/?share=customMarker&amp;n=6748927.0169603275&amp;e=251132.7951068115&amp;title=Ruuhij%C3%A4rvi&amp;desc=&amp;zoom=12&amp;layers=%5B%7B%22id%22%3A1%2C%22opacity%22%3A100%7D%2C%7B%22id%22%3A2%2C%22opacity%22%3A100%7D%5D"/>
    <hyperlink ref="E44" r:id="rId32" display="https://asiointi.maanmittauslaitos.fi/karttapaikka/?share=customMarker&amp;n=6748916.216819946&amp;e=247298.3952502441&amp;title=Raasinj%C3%A4rvi&amp;desc=&amp;zoom=9&amp;layers=%5B%7B%22id%22%3A1%2C%22opacity%22%3A100%7D%2C%7B%22id%22%3A2%2C%22opacity%22%3A100%7D%5D"/>
    <hyperlink ref="E38" r:id="rId33" display="https://asiointi.maanmittauslaitos.fi/karttapaikka/?share=customMarker&amp;n=6754015.047981691&amp;e=240444.2660427246&amp;title=Kajavaj%C3%A4rvi&amp;desc=&amp;zoom=10&amp;layers=%5B%7B%22id%22%3A1%2C%22opacity%22%3A100%7D%2C%7B%22id%22%3A2%2C%22opacity%22%3A100%7D%5D"/>
    <hyperlink ref="E40" r:id="rId34" display="https://asiointi.maanmittauslaitos.fi/karttapaikka/?share=customMarker&amp;n=6744943.429935172&amp;e=247250.05685772232&amp;title=Myn%C3%A4j%C3%A4rvi&amp;desc=&amp;zoom=9&amp;layers=%5B%7B%22id%22%3A1%2C%22opacity%22%3A100%7D%2C%7B%22id%22%3A2%2C%22opacity%22%3A100%7D%5D"/>
    <hyperlink ref="E42" r:id="rId35" display="https://asiointi.maanmittauslaitos.fi/karttapaikka/?share=customMarker&amp;n=6758143.118342353&amp;e=243172.71236388767&amp;title=Pirttij%C3%A4rvi&amp;desc=&amp;zoom=10&amp;layers=%5B%7B%22id%22%3A1%2C%22opacity%22%3A100%7D%2C%7B%22id%22%3A2%2C%22opacity%22%3A100%7D%5D"/>
    <hyperlink ref="E27" r:id="rId36" display="https://asiointi.maanmittauslaitos.fi/karttapaikka/?share=customMarker&amp;n=6728791.828411372&amp;e=223661.80178595328&amp;title=Mannerj%C3%A4rvi&amp;desc=&amp;zoom=10&amp;layers=%5B%7B%22id%22%3A2%2C%22opacity%22%3A100%7D%5D"/>
    <hyperlink ref="E28" r:id="rId37" display="https://asiointi.maanmittauslaitos.fi/karttapaikka/?share=customMarker&amp;n=6719906.923266613&amp;e=215707.2677151469&amp;title=Merij%C3%A4rvi&amp;desc=&amp;zoom=10&amp;layers=%5B%7B%22id%22%3A2%2C%22opacity%22%3A100%7D%5D"/>
    <hyperlink ref="E29" r:id="rId38" display="https://asiointi.maanmittauslaitos.fi/karttapaikka/?share=customMarker&amp;n=6721436.523211681&amp;e=216627.66767089642&amp;title=Takaniitunsalmi&amp;desc=&amp;zoom=10&amp;layers=%5B%7B%22id%22%3A2%2C%22opacity%22%3A100%7D%5D"/>
    <hyperlink ref="E31" r:id="rId39" display="https://asiointi.maanmittauslaitos.fi/karttapaikka/?share=customMarker&amp;n=6759623.70238823&amp;e=267177.9921255673&amp;title=Myllyl%C3%A4hde&amp;desc=&amp;zoom=9&amp;layers=%5B%7B%22id%22%3A2%2C%22opacity%22%3A100%7D%5D"/>
    <hyperlink ref="E21" r:id="rId40" display="https://asiointi.maanmittauslaitos.fi/karttapaikka/?share=customMarker&amp;n=6740396.425253398&amp;e=277553.6043919965&amp;title=Kakarlampi&amp;desc=&amp;zoom=10&amp;layers=%5B%7B%22id%22%3A2%2C%22opacity%22%3A100%7D%5D"/>
    <hyperlink ref="E23" r:id="rId41" display="https://asiointi.maanmittauslaitos.fi/karttapaikka/?share=customMarker&amp;n=6740063.785486526&amp;e=277723.8241669102&amp;title=Kuljunj%C3%A4rvi&amp;desc=&amp;zoom=11&amp;layers=%5B%7B%22id%22%3A2%2C%22opacity%22%3A100%7D%5D"/>
    <hyperlink ref="E24" r:id="rId42" display="https://asiointi.maanmittauslaitos.fi/karttapaikka/?share=customMarker&amp;n=6739558.9854529565&amp;e=277653.4241730137&amp;title=Mustaj%C3%A4rvi&amp;desc=&amp;zoom=11&amp;layers=%5B%7B%22id%22%3A2%2C%22opacity%22%3A100%7D%5D"/>
    <hyperlink ref="E20" r:id="rId43" display="https://asiointi.maanmittauslaitos.fi/karttapaikka/?share=customMarker&amp;n=6746384.47674497&amp;e=275344.92879551055&amp;title=Pikkuj%C3%A4rvi&amp;desc=&amp;zoom=10&amp;layers=%5B%7B%22id%22%3A2%2C%22opacity%22%3A100%7D%5D"/>
    <hyperlink ref="E16" r:id="rId44" display="https://asiointi.maanmittauslaitos.fi/karttapaikka/?share=customMarker&amp;n=6749231.493012207&amp;e=272520.54895117186&amp;title=Isol%C3%A4hde&amp;desc=&amp;zoom=10&amp;layers=%5B%7B%22id%22%3A2%2C%22opacity%22%3A100%7D%5D"/>
    <hyperlink ref="E19" r:id="rId45" display="https://asiointi.maanmittauslaitos.fi/karttapaikka/?share=customMarker&amp;n=6747207.6299396185&amp;e=274795.10305174125&amp;title=Pappistenj%C3%A4rvi&amp;desc=&amp;zoom=8&amp;layers=%5B%7B%22id%22%3A2%2C%22opacity%22%3A100%7D%5D"/>
    <hyperlink ref="E26" r:id="rId46" display="https://asiointi.maanmittauslaitos.fi/karttapaikka/?share=customMarker&amp;n=6741187.863646434&amp;e=246833.03823554298&amp;title=Asonlampi&amp;desc=&amp;zoom=10&amp;layers=%5B%7B%22id%22%3A2%2C%22opacity%22%3A100%7D%5D"/>
    <hyperlink ref="E30" r:id="rId47" display="https://asiointi.maanmittauslaitos.fi/karttapaikka/?share=customMarker&amp;n=6738421.511869964&amp;e=235345.67483227447&amp;title=Paistanojanj%C3%A4rvi&amp;desc=&amp;zoom=9&amp;layers=%5B%7B%22id%22%3A2%2C%22opacity%22%3A100%7D%5D"/>
    <hyperlink ref="E55" r:id="rId48" display="https://asiointi.maanmittauslaitos.fi/karttapaikka/?share=customMarker&amp;n=6706027.792685559&amp;e=235739.458673437&amp;title=Illoistenj%C3%A4rvi&amp;desc=&amp;zoom=10&amp;layers=%5B%7B%22id%22%3A2%2C%22opacity%22%3A100%7D%5D"/>
    <hyperlink ref="E56" r:id="rId49" display="https://asiointi.maanmittauslaitos.fi/karttapaikka/?share=customMarker&amp;n=6700854.447992693&amp;e=236234.75519329988&amp;title=Kakskerranj%C3%A4rvi&amp;desc=&amp;zoom=9&amp;layers=%5B%7B%22id%22%3A2%2C%22opacity%22%3A100%7D%5D"/>
    <hyperlink ref="E22" r:id="rId50" display="https://asiointi.maanmittauslaitos.fi/karttapaikka/?share=customMarker&amp;n=6740713.754415249&amp;e=276929.5358360619&amp;title=Kettusuon%20lampi%20W&amp;desc=&amp;zoom=10&amp;layers=%5B%7B%22id%22%3A2%2C%22opacity%22%3A100%7D%5D"/>
    <hyperlink ref="E9" r:id="rId51" display="http://kansalaisen.karttapaikka.fi/linkki?scale=16000&amp;text=Kakarj%C3%A4rvi&amp;srs=EPSG%3A3067&amp;y=6725828&amp;mode=rasta&amp;x=289842&amp;lang=fi"/>
    <hyperlink ref="E33" r:id="rId52" display="http://kansalaisen.karttapaikka.fi/linkki?scale=16000&amp;text=V%C3%A4h%C3%A4j%C3%A4rvi&amp;srs=EPSG%3A3067&amp;y=6705211&amp;mode=rasta&amp;x=262495&amp;lang=fi"/>
    <hyperlink ref="E17" r:id="rId53" display="https://asiointi.maanmittauslaitos.fi/karttapaikka/?lang=fi&amp;share=customMarker&amp;n=6769460.843173356&amp;e=289968.61508052977&amp;title=Leppij%C3%A4rvi%20N&amp;desc=&amp;zoom=11&amp;layers=W3siaWQiOjIsIm9wYWNpdHkiOjEwMH1d-z"/>
  </hyperlinks>
  <printOptions/>
  <pageMargins left="0.7" right="0.7" top="0.75" bottom="0.75" header="0.3" footer="0.3"/>
  <pageSetup orientation="portrait" paperSize="9"/>
  <legacy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Maanmittauslaitos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Suoranta</dc:creator>
  <cp:keywords/>
  <dc:description/>
  <cp:lastModifiedBy>Asko Suoranta</cp:lastModifiedBy>
  <dcterms:created xsi:type="dcterms:W3CDTF">2012-09-03T08:26:50Z</dcterms:created>
  <dcterms:modified xsi:type="dcterms:W3CDTF">2012-09-03T08:35:10Z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