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2"/>
  </bookViews>
  <sheets>
    <sheet name="Kemiönsaari" sheetId="1" r:id="rId1"/>
    <sheet name="Naantali" sheetId="2" r:id="rId2"/>
    <sheet name="Parainen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Asko</author>
    <author>059</author>
    <author>Asko 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3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4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19.5.</t>
        </r>
      </text>
    </comment>
    <comment ref="F6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15.6.</t>
        </r>
      </text>
    </comment>
    <comment ref="F8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10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</t>
        </r>
      </text>
    </comment>
    <comment ref="F11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12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13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17.5.</t>
        </r>
      </text>
    </comment>
    <comment ref="F14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27.5.</t>
        </r>
      </text>
    </comment>
    <comment ref="F15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16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26.5.</t>
        </r>
      </text>
    </comment>
    <comment ref="F17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28.5.</t>
        </r>
      </text>
    </comment>
    <comment ref="F18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19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20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21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6.5., 8.5. ja 5.6.</t>
        </r>
      </text>
    </comment>
    <comment ref="F24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26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28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20.5.</t>
        </r>
      </text>
    </comment>
    <comment ref="F2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17.5.</t>
        </r>
      </text>
    </comment>
    <comment ref="F31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</t>
        </r>
      </text>
    </comment>
    <comment ref="F32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34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35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7.5. ja 5.6.</t>
        </r>
      </text>
    </comment>
    <comment ref="F36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38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39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40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42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22.6.</t>
        </r>
      </text>
    </comment>
    <comment ref="F43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25.6.</t>
        </r>
      </text>
    </comment>
    <comment ref="F45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46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49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9.5.</t>
        </r>
      </text>
    </comment>
    <comment ref="F50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51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52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53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54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55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56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57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58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60" authorId="1">
      <text>
        <r>
          <rPr>
            <sz val="9"/>
            <rFont val="Tahoma"/>
            <family val="2"/>
          </rPr>
          <t>Parimäärät positiivisten lukujen mediaaneja</t>
        </r>
      </text>
    </comment>
    <comment ref="F61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17.5.</t>
        </r>
      </text>
    </comment>
    <comment ref="F62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63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  <comment ref="F64" authorId="2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6.5.</t>
        </r>
      </text>
    </comment>
  </commentList>
</comments>
</file>

<file path=xl/comments2.xml><?xml version="1.0" encoding="utf-8"?>
<comments xmlns="http://schemas.openxmlformats.org/spreadsheetml/2006/main">
  <authors>
    <author>Asko</author>
    <author>Asko 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21.4.
3-4.5.
11.5.
15.5.
27.5.
</t>
        </r>
      </text>
    </comment>
    <comment ref="F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19.5.</t>
        </r>
      </text>
    </comment>
    <comment ref="F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10.5., 14.5., 16.5, 18.5. , 24.5., 27.5., 29.5.</t>
        </r>
      </text>
    </comment>
    <comment ref="AR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?</t>
        </r>
      </text>
    </comment>
    <comment ref="BG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Vai 4?
Havaittu 4 soidintelevaa, mitä se sitten todella tarkoittaakaan-</t>
        </r>
      </text>
    </comment>
    <comment ref="CK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Tämä laji on yhteenvedossa "unohdettu" täysi!?</t>
        </r>
      </text>
    </comment>
    <comment ref="F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24.4.,3.5., 23.5. ja 28.5.</t>
        </r>
      </text>
    </comment>
    <comment ref="F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15.5.</t>
        </r>
      </text>
    </comment>
    <comment ref="F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
24.5.</t>
        </r>
      </text>
    </comment>
    <comment ref="F1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
24.5.</t>
        </r>
      </text>
    </comment>
    <comment ref="F1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
24.5.</t>
        </r>
      </text>
    </comment>
    <comment ref="F1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
18.5.</t>
        </r>
      </text>
    </comment>
    <comment ref="F1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
18.5.
23-24.5. MR</t>
        </r>
      </text>
    </comment>
    <comment ref="F1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
17.5.</t>
        </r>
      </text>
    </comment>
    <comment ref="F1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
17.5.</t>
        </r>
      </text>
    </comment>
    <comment ref="F1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
25.5.</t>
        </r>
      </text>
    </comment>
    <comment ref="F1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
18.5.</t>
        </r>
      </text>
    </comment>
    <comment ref="F2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
21.5.</t>
        </r>
      </text>
    </comment>
    <comment ref="F2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
21.5.
16.5. ja 23.5. MR</t>
        </r>
      </text>
    </comment>
    <comment ref="F2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
17.5.</t>
        </r>
      </text>
    </comment>
    <comment ref="F2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
25.5.</t>
        </r>
      </text>
    </comment>
    <comment ref="F2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
25.5.</t>
        </r>
      </text>
    </comment>
    <comment ref="F2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
25.5.</t>
        </r>
      </text>
    </comment>
    <comment ref="F27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4.5.
25.5.</t>
        </r>
      </text>
    </comment>
    <comment ref="F2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
18.5.</t>
        </r>
      </text>
    </comment>
    <comment ref="F2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
18.5.</t>
        </r>
      </text>
    </comment>
    <comment ref="F3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
17.5.
24-25.5. (M Rantala)</t>
        </r>
      </text>
    </comment>
    <comment ref="F3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
17.5.</t>
        </r>
      </text>
    </comment>
    <comment ref="F3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29.4.
21.5.</t>
        </r>
      </text>
    </comment>
    <comment ref="F3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13-14.6.</t>
        </r>
      </text>
    </comment>
  </commentList>
</comments>
</file>

<file path=xl/comments3.xml><?xml version="1.0" encoding="utf-8"?>
<comments xmlns="http://schemas.openxmlformats.org/spreadsheetml/2006/main">
  <authors>
    <author>Asko</author>
    <author>Asko Suoranta</author>
  </authors>
  <commentList>
    <comment ref="L2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I = tehokas taks.
II = aukkoinen
III = riittämätön</t>
        </r>
      </text>
    </comment>
    <comment ref="F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20.5.
3.6.
5.6.</t>
        </r>
      </text>
    </comment>
    <comment ref="F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7.6.
11.6.</t>
        </r>
      </text>
    </comment>
    <comment ref="F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17.5.</t>
        </r>
      </text>
    </comment>
    <comment ref="F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2-3.5
30.5.</t>
        </r>
      </text>
    </comment>
    <comment ref="F9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25.5.</t>
        </r>
      </text>
    </comment>
    <comment ref="F1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
8.5.</t>
        </r>
      </text>
    </comment>
    <comment ref="F1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</t>
        </r>
      </text>
    </comment>
    <comment ref="F1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</t>
        </r>
      </text>
    </comment>
    <comment ref="F16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</t>
        </r>
      </text>
    </comment>
    <comment ref="F1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27.5.</t>
        </r>
      </text>
    </comment>
    <comment ref="F2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31.5.</t>
        </r>
      </text>
    </comment>
    <comment ref="F26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17.5.</t>
        </r>
      </text>
    </comment>
    <comment ref="F2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9.7.</t>
        </r>
      </text>
    </comment>
    <comment ref="F3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18.5.</t>
        </r>
      </text>
    </comment>
    <comment ref="F3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12.6.</t>
        </r>
      </text>
    </comment>
    <comment ref="F4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26.4.
29-30.4.
4.5.
6.5.
10.5.
13.5.
26.5.</t>
        </r>
      </text>
    </comment>
    <comment ref="F4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25.4.</t>
        </r>
      </text>
    </comment>
    <comment ref="F4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6.6.</t>
        </r>
      </text>
    </comment>
    <comment ref="F45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2.5.</t>
        </r>
      </text>
    </comment>
    <comment ref="F5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13.5.</t>
        </r>
      </text>
    </comment>
    <comment ref="F5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28.4.
1-3.5.
13-15.5
26.5.
5.6.</t>
        </r>
      </text>
    </comment>
    <comment ref="F6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27.4.
8.5.
17.5.
25.5.
31.5.</t>
        </r>
      </text>
    </comment>
    <comment ref="F62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22..4.
25.4.
10.5.</t>
        </r>
      </text>
    </comment>
    <comment ref="F64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25.4., 11.5., 23.5., 30.5., 8.6. ja 1.7.</t>
        </r>
      </text>
    </comment>
    <comment ref="CK64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Ei laskettu, laji arvioitu pesiväksi.</t>
        </r>
      </text>
    </comment>
    <comment ref="F67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25.4., 11.5., 23.5., 30.5., 8.6. ja 1.7.</t>
        </r>
      </text>
    </comment>
    <comment ref="CK67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Ei laskettu, laji arvioitu pesiväksi.</t>
        </r>
      </text>
    </comment>
    <comment ref="F68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3.5.</t>
        </r>
      </text>
    </comment>
    <comment ref="F6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25.4., 11.5., 23.5., 30.5., 8.6. ja 1.7.</t>
        </r>
      </text>
    </comment>
    <comment ref="CK69" authorId="0">
      <text>
        <r>
          <rPr>
            <b/>
            <sz val="9"/>
            <rFont val="Tahoma"/>
            <family val="2"/>
          </rPr>
          <t>Asko:</t>
        </r>
        <r>
          <rPr>
            <sz val="9"/>
            <rFont val="Tahoma"/>
            <family val="2"/>
          </rPr>
          <t xml:space="preserve">
Ei laskettu, laji arvioitu pesiväksi.</t>
        </r>
      </text>
    </comment>
    <comment ref="F70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30.4.
12.5.
15.5.
19.5.
25.5.
30.5.
5-7.6.
10-11.6.
</t>
        </r>
      </text>
    </comment>
    <comment ref="F71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13.5.</t>
        </r>
      </text>
    </comment>
    <comment ref="F73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24.4.
1.5.
3.5.
15.5.
18-19.5.
24.5.
4-7.6.
11-14.6.
19.6.
9.7.</t>
        </r>
      </text>
    </comment>
    <comment ref="F74" authorId="1">
      <text>
        <r>
          <rPr>
            <b/>
            <sz val="8"/>
            <rFont val="Tahoma"/>
            <family val="2"/>
          </rPr>
          <t>Asko Suoranta:</t>
        </r>
        <r>
          <rPr>
            <sz val="8"/>
            <rFont val="Tahoma"/>
            <family val="2"/>
          </rPr>
          <t xml:space="preserve">
27.4.
1.5.
7-8.5.
12.5.
17.5.
15.6.</t>
        </r>
      </text>
    </comment>
  </commentList>
</comments>
</file>

<file path=xl/sharedStrings.xml><?xml version="1.0" encoding="utf-8"?>
<sst xmlns="http://schemas.openxmlformats.org/spreadsheetml/2006/main" count="1603" uniqueCount="669">
  <si>
    <t>Järvi</t>
  </si>
  <si>
    <t>Kylä/sijainti</t>
  </si>
  <si>
    <t>Nyk. kunta</t>
  </si>
  <si>
    <t>Ent. Kunta</t>
  </si>
  <si>
    <t>Laskija</t>
  </si>
  <si>
    <t>Pinta-ala (ha)</t>
  </si>
  <si>
    <t>Ranta (x/4)</t>
  </si>
  <si>
    <t>Asutus</t>
  </si>
  <si>
    <t>Vesilinnut</t>
  </si>
  <si>
    <t>Garc</t>
  </si>
  <si>
    <t>Pcri</t>
  </si>
  <si>
    <t>Pgri</t>
  </si>
  <si>
    <t>Paur</t>
  </si>
  <si>
    <t>Truf</t>
  </si>
  <si>
    <t>Acin</t>
  </si>
  <si>
    <t>Bste</t>
  </si>
  <si>
    <t>Apla</t>
  </si>
  <si>
    <t>Acre</t>
  </si>
  <si>
    <t>Aque</t>
  </si>
  <si>
    <t>Astr</t>
  </si>
  <si>
    <t>Apen</t>
  </si>
  <si>
    <t>Aacu</t>
  </si>
  <si>
    <t>Acly</t>
  </si>
  <si>
    <t>Aful</t>
  </si>
  <si>
    <t>Afer</t>
  </si>
  <si>
    <t>Bcla</t>
  </si>
  <si>
    <t>Mfus</t>
  </si>
  <si>
    <t>Mser</t>
  </si>
  <si>
    <t>Mmer</t>
  </si>
  <si>
    <t>Aans</t>
  </si>
  <si>
    <t>Bcan</t>
  </si>
  <si>
    <t>Colo</t>
  </si>
  <si>
    <t>Ccyg</t>
  </si>
  <si>
    <t>Halb</t>
  </si>
  <si>
    <t>Caer</t>
  </si>
  <si>
    <t>Phal</t>
  </si>
  <si>
    <t>Fsub</t>
  </si>
  <si>
    <t>Ggru</t>
  </si>
  <si>
    <t>Raqu</t>
  </si>
  <si>
    <t>Ppor</t>
  </si>
  <si>
    <t>Ppar</t>
  </si>
  <si>
    <t>Gchl</t>
  </si>
  <si>
    <t>Fatr</t>
  </si>
  <si>
    <t>Host</t>
  </si>
  <si>
    <t>Vvan</t>
  </si>
  <si>
    <t>Cdub</t>
  </si>
  <si>
    <t>Ggal</t>
  </si>
  <si>
    <t>Narq</t>
  </si>
  <si>
    <t>Toch</t>
  </si>
  <si>
    <t>Tgla</t>
  </si>
  <si>
    <t>Ahyp</t>
  </si>
  <si>
    <t>Ttot</t>
  </si>
  <si>
    <t>Ppug</t>
  </si>
  <si>
    <t>Lmar</t>
  </si>
  <si>
    <t>Lfus</t>
  </si>
  <si>
    <t>Larg</t>
  </si>
  <si>
    <t>Lcan</t>
  </si>
  <si>
    <t>Lmin</t>
  </si>
  <si>
    <t>Lrid</t>
  </si>
  <si>
    <t>Shir</t>
  </si>
  <si>
    <t>Saea</t>
  </si>
  <si>
    <t>Afla</t>
  </si>
  <si>
    <t>Aarv</t>
  </si>
  <si>
    <t>Pbia</t>
  </si>
  <si>
    <t>Ooen</t>
  </si>
  <si>
    <t>Srub</t>
  </si>
  <si>
    <t>Llus</t>
  </si>
  <si>
    <t>Lnae</t>
  </si>
  <si>
    <t>Lflu</t>
  </si>
  <si>
    <t>Loclus</t>
  </si>
  <si>
    <t>Aaru</t>
  </si>
  <si>
    <t>Asci</t>
  </si>
  <si>
    <t>Adum</t>
  </si>
  <si>
    <t>Apal</t>
  </si>
  <si>
    <t>Asch</t>
  </si>
  <si>
    <t>Apra</t>
  </si>
  <si>
    <t>Malb</t>
  </si>
  <si>
    <t>Mfla</t>
  </si>
  <si>
    <t>Lcol</t>
  </si>
  <si>
    <t>Cery</t>
  </si>
  <si>
    <t>Erus</t>
  </si>
  <si>
    <t>Esch</t>
  </si>
  <si>
    <t>Sijainti</t>
  </si>
  <si>
    <t>Vuosi</t>
  </si>
  <si>
    <t>vettä</t>
  </si>
  <si>
    <t>luhtaa</t>
  </si>
  <si>
    <t>yhteensä</t>
  </si>
  <si>
    <t>Rantaa (km)</t>
  </si>
  <si>
    <t>riittävyys</t>
  </si>
  <si>
    <t>pelto</t>
  </si>
  <si>
    <t>metsä</t>
  </si>
  <si>
    <t>suo</t>
  </si>
  <si>
    <t>muu</t>
  </si>
  <si>
    <t>vak.as.</t>
  </si>
  <si>
    <t>kesäas.</t>
  </si>
  <si>
    <t>yht.</t>
  </si>
  <si>
    <t>pareja</t>
  </si>
  <si>
    <t>paria/km2</t>
  </si>
  <si>
    <t>Kuikka</t>
  </si>
  <si>
    <t>Silkkiuikku</t>
  </si>
  <si>
    <t>Härkälintu</t>
  </si>
  <si>
    <t>Mustakurkku-uikku</t>
  </si>
  <si>
    <t>Pikku-uikku</t>
  </si>
  <si>
    <t>Harmaahaikara</t>
  </si>
  <si>
    <t>Kaulushaikara</t>
  </si>
  <si>
    <t>Sinisorsa</t>
  </si>
  <si>
    <t>Tavi</t>
  </si>
  <si>
    <t>Heinätavi</t>
  </si>
  <si>
    <t>Harmaasorsa</t>
  </si>
  <si>
    <t>Haapana</t>
  </si>
  <si>
    <t>Jouhisorsa</t>
  </si>
  <si>
    <t>Lapasorsa</t>
  </si>
  <si>
    <t>Tukkasotka</t>
  </si>
  <si>
    <t>Punasotka</t>
  </si>
  <si>
    <t>Telkkä</t>
  </si>
  <si>
    <t>Pilkkasiipi</t>
  </si>
  <si>
    <t>Tukkakoskelo</t>
  </si>
  <si>
    <t>Isokoskelo</t>
  </si>
  <si>
    <t>Merihanhi</t>
  </si>
  <si>
    <t>Kanadanhanhi</t>
  </si>
  <si>
    <t>Kyhmyjoutsen</t>
  </si>
  <si>
    <t>Laulujoutsen</t>
  </si>
  <si>
    <t>Merikotka</t>
  </si>
  <si>
    <t>Ruskosuohaukka</t>
  </si>
  <si>
    <t>Kalasääski</t>
  </si>
  <si>
    <t>Nuolihaukka</t>
  </si>
  <si>
    <t>Kurki</t>
  </si>
  <si>
    <t>Luhtakana</t>
  </si>
  <si>
    <t>Luhtahuitti</t>
  </si>
  <si>
    <t>Pikkuhuitti</t>
  </si>
  <si>
    <t>Liejukana</t>
  </si>
  <si>
    <t>Nokikana</t>
  </si>
  <si>
    <t>Meriharakka</t>
  </si>
  <si>
    <t>Töyhtöhyyppä</t>
  </si>
  <si>
    <t>Pikkutylli</t>
  </si>
  <si>
    <t>Taivaanvuohi</t>
  </si>
  <si>
    <t>Isokuovi</t>
  </si>
  <si>
    <t>Metsäviklo</t>
  </si>
  <si>
    <t>Liro</t>
  </si>
  <si>
    <t>Rantasipi</t>
  </si>
  <si>
    <t>Punajalkaviklo</t>
  </si>
  <si>
    <t>Suokukko</t>
  </si>
  <si>
    <t>Merilokki</t>
  </si>
  <si>
    <t>Selkälokki</t>
  </si>
  <si>
    <t>Harmaalokki</t>
  </si>
  <si>
    <t>Kalalokki</t>
  </si>
  <si>
    <t>Pikkulokki</t>
  </si>
  <si>
    <t>Naurulokki</t>
  </si>
  <si>
    <t>Kalatiira</t>
  </si>
  <si>
    <t>Lapintiira</t>
  </si>
  <si>
    <t>Suopöllö</t>
  </si>
  <si>
    <t>Kiuru</t>
  </si>
  <si>
    <t>Viiksitimali</t>
  </si>
  <si>
    <t>Kivitasku</t>
  </si>
  <si>
    <t>Pensastasku</t>
  </si>
  <si>
    <t>Satakieli</t>
  </si>
  <si>
    <t>Pensassirkkalintu</t>
  </si>
  <si>
    <t>Viitasirkkalintu</t>
  </si>
  <si>
    <t>Ruokosirkkalintu</t>
  </si>
  <si>
    <t>Rastaskerttunen</t>
  </si>
  <si>
    <t>Rytikerttunen</t>
  </si>
  <si>
    <t>Viitakerttunen</t>
  </si>
  <si>
    <t>Luhtakerttunen</t>
  </si>
  <si>
    <t>Ruokokerttunen</t>
  </si>
  <si>
    <t>Niittykirvinen</t>
  </si>
  <si>
    <t>Västäräkki</t>
  </si>
  <si>
    <t>Keltavästäräkki</t>
  </si>
  <si>
    <t>Pikkulepinkäinen</t>
  </si>
  <si>
    <t>Punavarpunen</t>
  </si>
  <si>
    <t>Pohjansirkku</t>
  </si>
  <si>
    <t>Pajusirkku</t>
  </si>
  <si>
    <t>Esko Gustafsson</t>
  </si>
  <si>
    <t>III</t>
  </si>
  <si>
    <t>I</t>
  </si>
  <si>
    <t>II</t>
  </si>
  <si>
    <t>Björkboda träsk</t>
  </si>
  <si>
    <t>Björkboda</t>
  </si>
  <si>
    <t>Kemiönsaari</t>
  </si>
  <si>
    <t>Dragsfjärd</t>
  </si>
  <si>
    <t>http://kansalaisen.karttapaikka.fi/linkki?scale=40000&amp;text=Bj%C3%B6rkboda+tr%C3%A4sk&amp;srs=EPSG%3A3067&amp;y=6668377&amp;x=253597&amp;lang=fi</t>
  </si>
  <si>
    <t>2006-11</t>
  </si>
  <si>
    <t>Panu Kunttu</t>
  </si>
  <si>
    <t>Bodbackenin lammet (3)</t>
  </si>
  <si>
    <t>Långnäs</t>
  </si>
  <si>
    <t>http://kansalaisen.karttapaikka.fi/linkki?scale=8000&amp;text=Bodbackenin+lammet&amp;srs=EPSG%3A3067&amp;y=6663109&amp;x=247591&amp;lang=fi</t>
  </si>
  <si>
    <t>Bärsskärin lampi</t>
  </si>
  <si>
    <t>Vänö</t>
  </si>
  <si>
    <t>http://kansalaisen.karttapaikka.fi/linkki?scale=16000&amp;text=B%C3%A4rssk%C3%A4rin+lampi&amp;srs=EPSG%3A3067&amp;y=6644957&amp;x=231107&amp;lang=fi</t>
  </si>
  <si>
    <t>Bötesö träsket</t>
  </si>
  <si>
    <t>Böhle</t>
  </si>
  <si>
    <t>http://kansalaisen.karttapaikka.fi/linkki?scale=16000&amp;text=B%C3%B6tes%C3%B6+tr%C3%A4sket&amp;srs=EPSG%3A3067&amp;y=6653151&amp;x=254797&amp;lang=fi</t>
  </si>
  <si>
    <t>Dammen</t>
  </si>
  <si>
    <t>Dahls</t>
  </si>
  <si>
    <t>http://kansalaisen.karttapaikka.fi/linkki?scale=4000&amp;text=Masugnsdammen&amp;srs=EPSG%3A3067&amp;y=6662522&amp;mode=rasta&amp;x=249685&amp;lang=fi</t>
  </si>
  <si>
    <t>2008-11</t>
  </si>
  <si>
    <t>Dragsfjärden</t>
  </si>
  <si>
    <t>http://kansalaisen.karttapaikka.fi/linkki?scale=40000&amp;text=Dragsfj%C3%A4rden&amp;srs=EPSG%3A3067&amp;y=6666811&amp;x=248219&amp;lang=fi</t>
  </si>
  <si>
    <t>Gloen</t>
  </si>
  <si>
    <t>Medarstholmen</t>
  </si>
  <si>
    <t>http://kansalaisen.karttapaikka.fi/linkki?scale=8000&amp;text=Gloen&amp;srs=EPSG%3A3067&amp;y=6649111&amp;mode=rasta&amp;x=241781&amp;lang=fi</t>
  </si>
  <si>
    <t>Gloet</t>
  </si>
  <si>
    <t>Vänoxa</t>
  </si>
  <si>
    <t>http://kansalaisen.karttapaikka.fi/linkki?scale=16000&amp;text=G%C3%B6oet&amp;srs=EPSG%3A3067&amp;y=6656111&amp;x=255371&amp;lang=fi</t>
  </si>
  <si>
    <t>Hammarsbodaträsk</t>
  </si>
  <si>
    <t>Ölmos</t>
  </si>
  <si>
    <t>http://kansalaisen.karttapaikka.fi/linkki?scale=16000&amp;text=Hammarsbodatr%C3%A4sk&amp;srs=EPSG%3A3067&amp;y=6665391&amp;mode=rasta&amp;x=244173&amp;lang=fi</t>
  </si>
  <si>
    <t>Helvetesträsket</t>
  </si>
  <si>
    <t>http://kansalaisen.karttapaikka.fi/linkki?scale=16000&amp;text=Helvetestr%C3%A4sket&amp;srs=EPSG%3A3067&amp;y=6668303&amp;mode=rasta&amp;x=244565&amp;lang=fi</t>
  </si>
  <si>
    <t>Hertsbölen lampi E</t>
  </si>
  <si>
    <t>Hertsböle</t>
  </si>
  <si>
    <t>http://kansalaisen.karttapaikka.fi/linkki?scale=8000&amp;text=Hertsb%C3%B6len+lampi&amp;srs=EPSG%3A3067&amp;y=6664457&amp;mode=rasta&amp;x=252049&amp;lang=fi</t>
  </si>
  <si>
    <t>Kalvholms fladan</t>
  </si>
  <si>
    <t>Hitis</t>
  </si>
  <si>
    <t>http://kansalaisen.karttapaikka.fi/linkki?scale=8000&amp;text=Kalvholms+fladan&amp;srs=EPSG%3A3067&amp;y=6647224&amp;mode=rasta&amp;x=247303&amp;lang=fi</t>
  </si>
  <si>
    <t>Kaj Genberg</t>
  </si>
  <si>
    <t>Kråkviksträsket</t>
  </si>
  <si>
    <t>Kråkvik</t>
  </si>
  <si>
    <t>http://kansalaisen.karttapaikka.fi/linkki?scale=16000&amp;text=Kr%C3%A5kvikstr%C3%A4sket&amp;srs=EPSG%3A3067&amp;y=6666519&amp;mode=rasta&amp;x=249481&amp;lang=fi</t>
  </si>
  <si>
    <t>Kuggskärin lampi</t>
  </si>
  <si>
    <t>Rosala</t>
  </si>
  <si>
    <t>http://kansalaisen.karttapaikka.fi/linkki?scale=16000&amp;text=Kuggsk%C3%A4rin+lampi&amp;srs=EPSG%3A3067&amp;y=6635769&amp;mode=rasta&amp;x=240462&amp;lang=fi</t>
  </si>
  <si>
    <t>Panu Kunttu, Kaj Genberg</t>
  </si>
  <si>
    <t>Lemmokärr</t>
  </si>
  <si>
    <t>https://asiointi.maanmittauslaitos.fi/karttapaikka/?share=customMarker&amp;n=6662951.944288601&amp;e=248890.43613862462&amp;title=Lemmok%C3%A4rret&amp;desc=&amp;zoom=10&amp;layers=%5B%7B%22id%22%3A2%2C%22opacity%22%3A100%7D%5D</t>
  </si>
  <si>
    <t>Lilla Masugnsträsket</t>
  </si>
  <si>
    <t>http://kansalaisen.karttapaikka.fi/linkki?scale=16000&amp;text=Lilla+Masugnstr%C3%A4sket&amp;srs=EPSG%3A3067&amp;y=6662684&amp;mode=rasta&amp;x=249895&amp;lang=fi</t>
  </si>
  <si>
    <t>Lillträsket</t>
  </si>
  <si>
    <t>Genböle</t>
  </si>
  <si>
    <t>http://kansalaisen.karttapaikka.fi/linkki?scale=16000&amp;text=Lilltr%C3%A4sket+%28Genb%C3%B6le%29&amp;srs=EPSG%3A3067&amp;y=6667808&amp;mode=rasta&amp;x=252443&amp;lang=fi</t>
  </si>
  <si>
    <t>Hammarsboda</t>
  </si>
  <si>
    <t>http://kansalaisen.karttapaikka.fi/linkki?scale=16000&amp;text=Lilltr%C3%A4sket+%28%C3%96lmos%29&amp;srs=EPSG%3A3067&amp;y=6665630&amp;mode=rasta&amp;x=243523&amp;lang=fi</t>
  </si>
  <si>
    <t>2007-11</t>
  </si>
  <si>
    <t>Panu &amp; Sanna-Mari Kunttu</t>
  </si>
  <si>
    <t>Lillträsket (Storlandetin lampi)</t>
  </si>
  <si>
    <t>Storlandet</t>
  </si>
  <si>
    <t>http://kansalaisen.karttapaikka.fi/linkki?scale=8000&amp;text=Lillt%C3%A4sket+%28Storlandet%29&amp;srs=EPSG%3A3067&amp;y=6651952&amp;mode=rasta&amp;x=246641&amp;lang=fi</t>
  </si>
  <si>
    <t>Lädan</t>
  </si>
  <si>
    <t>Bodöarna</t>
  </si>
  <si>
    <t>http://kansalaisen.karttapaikka.fi/linkki?scale=8000&amp;text=L%C3%A4dan&amp;srs=EPSG%3A3067&amp;y=6639561&amp;x=242073&amp;lang=fi</t>
  </si>
  <si>
    <t>Maren</t>
  </si>
  <si>
    <t>Trollön</t>
  </si>
  <si>
    <t>http://kansalaisen.karttapaikka.fi/linkki?scale=8000&amp;text=Maren&amp;srs=EPSG%3A3067&amp;y=6644228&amp;mode=rasta&amp;x=238124&amp;lang=fi</t>
  </si>
  <si>
    <t>Norrgloet</t>
  </si>
  <si>
    <t>Biskopsö</t>
  </si>
  <si>
    <t>http://kansalaisen.karttapaikka.fi/linkki?scale=16000&amp;text=Norrgloet&amp;srs=EPSG%3A3067&amp;y=6658134&amp;mode=rasta&amp;x=250417&amp;lang=fi</t>
  </si>
  <si>
    <t>Orrgloet</t>
  </si>
  <si>
    <t>Orglosön</t>
  </si>
  <si>
    <t>http://kansalaisen.karttapaikka.fi/linkki?scale=8000&amp;text=Orrgloet&amp;srs=EPSG%3A3067&amp;y=6653866&amp;mode=rasta&amp;x=252293&amp;lang=fi</t>
  </si>
  <si>
    <t>Rosendalsträsket</t>
  </si>
  <si>
    <t>Rosendal</t>
  </si>
  <si>
    <t>http://kansalaisen.karttapaikka.fi/linkki?scale=8000&amp;text=Rosendalstr%C3%A4sket&amp;srs=EPSG%3A3067&amp;y=6673370&amp;x=254641&amp;lang=fi</t>
  </si>
  <si>
    <t>2007-10</t>
  </si>
  <si>
    <t>Rönnskärin lampi</t>
  </si>
  <si>
    <t>Vänö, Rönnskär</t>
  </si>
  <si>
    <t>http://kansalaisen.karttapaikka.fi/linkki?scale=8000&amp;text=R%C3%B6nnsk%C3%A4rin+lampi&amp;srs=EPSG%3A3067&amp;y=6640194&amp;x=225021&amp;lang=fi</t>
  </si>
  <si>
    <t>Skinnarvikin jätelampi</t>
  </si>
  <si>
    <t>Skinnarvik</t>
  </si>
  <si>
    <t>http://kansalaisen.karttapaikka.fi/linkki?scale=16000&amp;text=Skinnarvikin+j%C3%A4telampi&amp;srs=EPSG%3A3067&amp;y=6674876&amp;mode=rasta&amp;x=246819&amp;lang=fi</t>
  </si>
  <si>
    <t>Skinnarvikin lampi</t>
  </si>
  <si>
    <t>http://kansalaisen.karttapaikka.fi/linkki?scale=16000&amp;text=Skinnarvikin+lampi&amp;srs=EPSG%3A3067&amp;y=6675328&amp;mode=rasta&amp;x=248367&amp;lang=fi</t>
  </si>
  <si>
    <t>Snålden</t>
  </si>
  <si>
    <t>Kaldoholmen</t>
  </si>
  <si>
    <t>http://kansalaisen.karttapaikka.fi/linkki?scale=8000&amp;text=Sn%C3%A5lden&amp;srs=EPSG%3A3067&amp;y=6648691&amp;mode=rasta&amp;x=242167&amp;lang=fi</t>
  </si>
  <si>
    <t>Stora Buskärin lampi</t>
  </si>
  <si>
    <t>http://kansalaisen.karttapaikka.fi/linkki?scale=16000&amp;text=Stora+Busk%C3%A4rin+lampi&amp;srs=EPSG%3A3067&amp;y=6641792&amp;x=228875&amp;lang=fi</t>
  </si>
  <si>
    <t>Pekka Rusanen</t>
  </si>
  <si>
    <t>Stora Masugnsträsket</t>
  </si>
  <si>
    <t>http://kansalaisen.karttapaikka.fi/linkki?scale=16000&amp;text=Stora+Masugnstr%C3%A4sket&amp;srs=EPSG%3A3067&amp;y=6663798&amp;mode=rasta&amp;x=249293&amp;lang=fi</t>
  </si>
  <si>
    <t>Panu Kunttu, Kaj Genberg, Martin Eriksson, Kari Lehtivaara</t>
  </si>
  <si>
    <t>Stormossträsket</t>
  </si>
  <si>
    <t>http://kansalaisen.karttapaikka.fi/linkki?scale=16000&amp;text=Stormosstr%C3%A4sket&amp;srs=EPSG%3A3067&amp;y=6657230&amp;mode=rasta&amp;x=250941&amp;lang=fi</t>
  </si>
  <si>
    <t>Storträsket</t>
  </si>
  <si>
    <t>http://kansalaisen.karttapaikka.fi/linkki?scale=16000&amp;text=Stortr%C3%A4sket&amp;srs=EPSG%3A3067&amp;y=6657294&amp;mode=rasta&amp;x=249699&amp;lang=fi</t>
  </si>
  <si>
    <t>Storträsket (Storbrantenin lampi)</t>
  </si>
  <si>
    <t>http://kansalaisen.karttapaikka.fi/linkki?scale=8000&amp;text=Stortr%C3%A4sket+%28Storbranten%29&amp;srs=EPSG%3A3067&amp;y=6652902&amp;mode=rasta&amp;x=246935&amp;lang=fi</t>
  </si>
  <si>
    <t>Kari Lehtivaara, Panu &amp; Sanna-Mari Kunttu</t>
  </si>
  <si>
    <t>Södergloet</t>
  </si>
  <si>
    <t>http://kansalaisen.karttapaikka.fi/linkki?scale=16000&amp;text=S%C3%B6dergloet&amp;srs=EPSG%3A3067&amp;y=6656450&amp;mode=rasta&amp;x=249859&amp;lang=fi</t>
  </si>
  <si>
    <t>Träskars träsket (Ängesonin lampi)</t>
  </si>
  <si>
    <t>Vänoxa, Ängesön</t>
  </si>
  <si>
    <t>http://kansalaisen.karttapaikka.fi/linkki?scale=8000&amp;text=Tr%C3%A4skars+tr%C3%A4sket&amp;srs=EPSG%3A3067&amp;y=6655408&amp;mode=rasta&amp;x=254883&amp;lang=fi</t>
  </si>
  <si>
    <t>Träsket</t>
  </si>
  <si>
    <t>Rövik</t>
  </si>
  <si>
    <t>http://kansalaisen.karttapaikka.fi/linkki?scale=8000&amp;text=Tr%C3%A4sket&amp;srs=EPSG%3A3067&amp;y=6660744&amp;mode=rasta&amp;x=246553&amp;lang=fi</t>
  </si>
  <si>
    <t>Träsket (Hemträsket)</t>
  </si>
  <si>
    <t>http://kansalaisen.karttapaikka.fi/linkki?scale=16000&amp;text=Tr%C3%A4sket+%28V%C3%A4noxa%29&amp;srs=EPSG%3A3067&amp;y=6656651&amp;x=254959&amp;lang=fi</t>
  </si>
  <si>
    <t>2008-10</t>
  </si>
  <si>
    <t>Panu Kunttu, Kaj Genberg, Kukka Kyrö</t>
  </si>
  <si>
    <t>Träsket (Kasnästräsket)</t>
  </si>
  <si>
    <t>Kasnäs</t>
  </si>
  <si>
    <t>http://kansalaisen.karttapaikka.fi/linkki?scale=8000&amp;text=Tr%C3%A4sket&amp;srs=EPSG%3A3067&amp;y=6653884&amp;mode=rasta&amp;x=244225&amp;lang=fi</t>
  </si>
  <si>
    <t>nimetön  (Träskönin lampi)</t>
  </si>
  <si>
    <t>Träskön</t>
  </si>
  <si>
    <t>https://asiointi.maanmittauslaitos.fi/karttapaikka/?lang=fi&amp;share=customMarker&amp;n=6654973.569026511&amp;e=250215.88617892144&amp;title=nimet%C3%B6n(Tr%C3%A4sk%C3%B6n)&amp;desc=&amp;zoom=10&amp;layers=%5B%7B%22id%22:2,%22opacity%22:100%7D%5D</t>
  </si>
  <si>
    <t>Västersundet</t>
  </si>
  <si>
    <t>http://kansalaisen.karttapaikka.fi/linkki?scale=8000&amp;text=V%C3%A4stersundet&amp;srs=EPSG%3A3067&amp;y=6639659&amp;x=241871&amp;lang=fi</t>
  </si>
  <si>
    <t>Kaj Genberg, Markku Harmanen</t>
  </si>
  <si>
    <t>Yxskärin lampi</t>
  </si>
  <si>
    <t>http://kansalaisen.karttapaikka.fi/linkki?scale=8000&amp;text=Yxsk%C3%A4rin+lampi&amp;srs=EPSG%3A3067&amp;y=6647854&amp;mode=rasta&amp;x=222931&amp;lang=fi</t>
  </si>
  <si>
    <t>Örskärin lampi</t>
  </si>
  <si>
    <t>http://kansalaisen.karttapaikka.fi/linkki?scale=8000&amp;text=%C3%96rsk%C3%A4rin+lampi&amp;srs=EPSG%3A3067&amp;y=6643570&amp;mode=rasta&amp;x=229203&amp;lang=fi</t>
  </si>
  <si>
    <t>Bjensböleträsket</t>
  </si>
  <si>
    <t>Bjensböle</t>
  </si>
  <si>
    <t>Kemiö</t>
  </si>
  <si>
    <t>http://kansalaisen.karttapaikka.fi/linkki?scale=16000&amp;text=Bjensb%C3%B6letr%C3%A4sket&amp;srs=EPSG%3A3067&amp;y=6672588&amp;mode=rasta&amp;x=262015&amp;lang=fi</t>
  </si>
  <si>
    <t>Bogsböleträsk</t>
  </si>
  <si>
    <t>Bogsböle</t>
  </si>
  <si>
    <t>http://kansalaisen.karttapaikka.fi/linkki?scale=16000&amp;text=Bogsb%C3%B6le+tr%C3%A4sk&amp;srs=EPSG%3A3067&amp;y=6680391&amp;mode=rasta&amp;x=257256&amp;lang=fi</t>
  </si>
  <si>
    <t>Brokärrträsk</t>
  </si>
  <si>
    <t>Brokärr</t>
  </si>
  <si>
    <t>http://kansalaisen.karttapaikka.fi/linkki?scale=16000&amp;text=Brok%C3%A4rr+tr%C3%A4sk&amp;srs=EPSG%3A3067&amp;y=6674524&amp;mode=rasta&amp;x=255159&amp;lang=fi</t>
  </si>
  <si>
    <t>Byholmssundet</t>
  </si>
  <si>
    <t>Tolvsnäs</t>
  </si>
  <si>
    <t>http://kansalaisen.karttapaikka.fi/linkki?scale=8000&amp;text=Byholmssundet&amp;srs=EPSG%3A3067&amp;y=6678463&amp;mode=rasta&amp;x=248420&amp;lang=fi</t>
  </si>
  <si>
    <t>Labböleträsk</t>
  </si>
  <si>
    <t>Labböle</t>
  </si>
  <si>
    <t>http://kansalaisen.karttapaikka.fi/linkki?scale=16000&amp;text=Labb%C3%B6letr%C3%A4sket&amp;srs=EPSG%3A3067&amp;y=6668988&amp;mode=rasta&amp;x=262727&amp;lang=fi</t>
  </si>
  <si>
    <t>2006-10</t>
  </si>
  <si>
    <t>Lemnästräsket</t>
  </si>
  <si>
    <t>Lemnäs</t>
  </si>
  <si>
    <t>http://kansalaisen.karttapaikka.fi/linkki?scale=40000&amp;text=Lemn%C3%A4str%C3%A4sket&amp;srs=EPSG%3A3067&amp;y=6675206&amp;mode=rasta&amp;x=251199&amp;lang=fi</t>
  </si>
  <si>
    <t>Långträsket</t>
  </si>
  <si>
    <t>Skoböle</t>
  </si>
  <si>
    <t>http://kansalaisen.karttapaikka.fi/linkki?scale=16000&amp;text=Mattb%C3%B6letr%C3%A4set&amp;srs=EPSG%3A3067&amp;y=6683400&amp;mode=rasta&amp;x=261956&amp;lang=fi</t>
  </si>
  <si>
    <t>Mattböleträsket</t>
  </si>
  <si>
    <t>Mattböle</t>
  </si>
  <si>
    <t>Mossaträsket</t>
  </si>
  <si>
    <t>http://kansalaisen.karttapaikka.fi/linkki?scale=16000&amp;text=Mossatr%C3%A4sket&amp;srs=EPSG%3A3067&amp;y=6680003&amp;mode=rasta&amp;x=248410&amp;lang=fi</t>
  </si>
  <si>
    <t>Puujärvi</t>
  </si>
  <si>
    <t>Kalkkila</t>
  </si>
  <si>
    <t>http://kansalaisen.karttapaikka.fi/linkki?scale=16000&amp;text=Puuj%C3%A4rvi&amp;srs=EPSG%3A3067&amp;y=6680902&amp;mode=rasta&amp;x=268415&amp;lang=fi</t>
  </si>
  <si>
    <t>Skoböleträsket</t>
  </si>
  <si>
    <t>Viksgård</t>
  </si>
  <si>
    <t>http://kansalaisen.karttapaikka.fi/linkki?scale=16000&amp;text=Skob%C3%B6letr%C3%A4sket&amp;srs=EPSG%3A3067&amp;y=6683896&amp;mode=rasta&amp;x=267575&amp;lang=fi</t>
  </si>
  <si>
    <t>Skogträsket</t>
  </si>
  <si>
    <t>http://kansalaisen.karttapaikka.fi/linkki?scale=16000&amp;text=Skogtr%C3%A4sket&amp;srs=EPSG%3A3067&amp;y=6678623&amp;mode=rasta&amp;x=249360&amp;lang=fi</t>
  </si>
  <si>
    <t>Starrmyranin lampi</t>
  </si>
  <si>
    <t>Sandö</t>
  </si>
  <si>
    <t>http://kansalaisen.karttapaikka.fi/linkki?scale=16000&amp;text=Starrmyranin+lampi&amp;srs=EPSG%3A3067&amp;y=6684351&amp;mode=rasta&amp;x=249370&amp;lang=fi</t>
  </si>
  <si>
    <t>Svartträsket</t>
  </si>
  <si>
    <t>Träskböle</t>
  </si>
  <si>
    <t>http://kansalaisen.karttapaikka.fi/linkki?scale=16000&amp;text=Svarttr%C3%A4sket&amp;srs=EPSG%3A3067&amp;y=6683792&amp;mode=rasta&amp;x=264529&amp;lang=fi</t>
  </si>
  <si>
    <t>Tärsmossenin lampi</t>
  </si>
  <si>
    <t>Löfböle</t>
  </si>
  <si>
    <t>http://kansalaisen.karttapaikka.fi/linkki?scale=8000&amp;text=T%C3%A4rsmossenin+lampi&amp;srs=EPSG%3A3067&amp;y=6675556&amp;mode=rasta&amp;x=252609&amp;lang=fi</t>
  </si>
  <si>
    <t>Billböleträsket</t>
  </si>
  <si>
    <t>Billböle</t>
  </si>
  <si>
    <t>Västanfjärd</t>
  </si>
  <si>
    <t>http://kansalaisen.karttapaikka.fi/linkki?scale=8000&amp;text=Billb%C3%B6letr%C3%A4sket&amp;srs=EPSG%3A3067&amp;y=6665668&amp;mode=rasta&amp;x=262019&amp;lang=fi</t>
  </si>
  <si>
    <t>Bomossaträsket</t>
  </si>
  <si>
    <t>Galtarby</t>
  </si>
  <si>
    <t>http://kansalaisen.karttapaikka.fi/linkki?scale=8000&amp;text=Bomossatr%C3%A4sket&amp;srs=EPSG%3A3067&amp;y=6665380&amp;mode=rasta&amp;x=252127&amp;lang=fi</t>
  </si>
  <si>
    <t>Trehörnapotten</t>
  </si>
  <si>
    <t>Norrlammala</t>
  </si>
  <si>
    <t>http://kansalaisen.karttapaikka.fi/linkki?scale=8000&amp;text=Treh%C3%B6rnapotten&amp;srs=EPSG%3A3067&amp;y=6665822&amp;mode=rasta&amp;x=259787&amp;lang=fi</t>
  </si>
  <si>
    <t>Västerfladan</t>
  </si>
  <si>
    <t>Illo</t>
  </si>
  <si>
    <t>http://kansalaisen.karttapaikka.fi/linkki?scale=8000&amp;text=V%C3%A4sterfladan&amp;srs=EPSG%3A3067&amp;y=6661074&amp;mode=rasta&amp;x=261265&amp;lang=fi</t>
  </si>
  <si>
    <t>Östviken</t>
  </si>
  <si>
    <t>Söderlammala</t>
  </si>
  <si>
    <t>http://kansalaisen.karttapaikka.fi/linkki?scale=16000&amp;text=%C3%96stviken&amp;srs=EPSG%3A3067&amp;y=6663246&amp;mode=rasta&amp;x=260023&amp;lang=fi</t>
  </si>
  <si>
    <t>Asko Suoranta</t>
  </si>
  <si>
    <t>Markus Rantala</t>
  </si>
  <si>
    <t>Ruoninjärvi</t>
  </si>
  <si>
    <t>TLY</t>
  </si>
  <si>
    <t>Arto Kalpa</t>
  </si>
  <si>
    <t>Askainen</t>
  </si>
  <si>
    <t>Salavainen</t>
  </si>
  <si>
    <t>Kaukkostenjärvi</t>
  </si>
  <si>
    <t>Kaukonen</t>
  </si>
  <si>
    <t>Naantali</t>
  </si>
  <si>
    <t>https://asiointi.maanmittauslaitos.fi/karttapaikka/?share=customMarker&amp;n=6721540.523242199&amp;e=211816.867751768&amp;title=Kaukkostenj%C3%A4rvi&amp;desc=&amp;zoom=10&amp;layers=%5B%7B%22id%22%3A2%2C%22opacity%22%3A100%7D%5D</t>
  </si>
  <si>
    <t>Markku Salonen, Markus Rantala</t>
  </si>
  <si>
    <t>Köylijärvi</t>
  </si>
  <si>
    <t>Merimasku</t>
  </si>
  <si>
    <t>https://asiointi.maanmittauslaitos.fi/karttapaikka/?share=customMarker&amp;n=6714611.20707536&amp;e=216738.46759765423&amp;title=K%C3%B6ylij%C3%A4rvi&amp;desc=&amp;zoom=10&amp;layers=%5B%7B%22id%22%3A2%2C%22opacity%22%3A100%7D%5D</t>
  </si>
  <si>
    <t>Kim Kuntze, Markus Rantala, Paul Boijer</t>
  </si>
  <si>
    <t>Taattistenjärvi</t>
  </si>
  <si>
    <t>Kuusniemi</t>
  </si>
  <si>
    <t>https://asiointi.maanmittauslaitos.fi/karttapaikka/?share=customMarker&amp;n=6712827.20695329&amp;e=219284.06760375775&amp;title=Taattistenj%C3%A4rvi&amp;desc=&amp;zoom=10&amp;layers=%5B%7B%22id%22%3A2%2C%22opacity%22%3A100%7D%5D</t>
  </si>
  <si>
    <t>Kim Kuntze, Markus Rantala, Esko Gustafsson</t>
  </si>
  <si>
    <t>Luolalanjärvi</t>
  </si>
  <si>
    <t>Pappila</t>
  </si>
  <si>
    <t>https://asiointi.maanmittauslaitos.fi/karttapaikka/?share=customMarker&amp;n=6713631.580188581&amp;e=227810.84426161693&amp;title=Luolalanj%C3%A4rvi&amp;desc=&amp;zoom=10&amp;layers=%5B%7B%22id%22%3A2%2C%22opacity%22%3A100%7D%5D</t>
  </si>
  <si>
    <t>Jyrki Matikainen</t>
  </si>
  <si>
    <t>Metsäjärvi</t>
  </si>
  <si>
    <t>Kultaranta</t>
  </si>
  <si>
    <t>https://asiointi.maanmittauslaitos.fi/karttapaikka/?share=customMarker&amp;n=6713007.749392077&amp;e=225208.1725173326&amp;title=Mets%C3%A4j%C3%A4rvi&amp;desc=&amp;zoom=10&amp;layers=%5B%7B%22id%22%3A2%2C%22opacity%22%3A100%7D%5D</t>
  </si>
  <si>
    <t>Markus Rantala, Olavi Vartiala</t>
  </si>
  <si>
    <t>Viialanjärvi</t>
  </si>
  <si>
    <t>Viiala</t>
  </si>
  <si>
    <t>https://asiointi.maanmittauslaitos.fi/karttapaikka/?share=customMarker&amp;n=6712792.949434801&amp;e=225623.50732594402&amp;title=Viialanj%C3%A4rvi&amp;desc=&amp;zoom=11&amp;layers=%5B%7B%22id%22%3A2%2C%22opacity%22%3A100%7D%5D</t>
  </si>
  <si>
    <t>Antolanjärvi</t>
  </si>
  <si>
    <t>Paavaistenkulma</t>
  </si>
  <si>
    <t>Rymättylä</t>
  </si>
  <si>
    <t>https://asiointi.maanmittauslaitos.fi/karttapaikka/?share=customMarker&amp;n=6700677.241541952&amp;e=223477.70065872194&amp;title=Pohjatalon%20kosteikko&amp;desc=&amp;zoom=11&amp;layers=%5B%7B%22id%22%3A2%2C%22opacity%22%3A100%7D%5D</t>
  </si>
  <si>
    <t>Kirkkojärvi</t>
  </si>
  <si>
    <t>Montola</t>
  </si>
  <si>
    <t>https://asiointi.maanmittauslaitos.fi/karttapaikka/?share=customMarker&amp;n=6703355.349978013&amp;e=220685.90776234545&amp;title=Kirkkoj%C3%A4rvi&amp;desc=&amp;zoom=9&amp;layers=%5B%7B%22id%22%3A2%2C%22opacity%22%3A100%7D%5D</t>
  </si>
  <si>
    <t>Knaapilanjärvi</t>
  </si>
  <si>
    <t>Saarla</t>
  </si>
  <si>
    <t>https://asiointi.maanmittauslaitos.fi/karttapaikka/?share=customMarker&amp;n=6698882.764699628&amp;e=222536.71696417135&amp;title=Knaapilanj%C3%A4rvi&amp;desc=&amp;zoom=12&amp;layers=%5B%7B%22id%22%3A2%2C%22opacity%22%3A100%7D%5D</t>
  </si>
  <si>
    <t>Kuralanjärvi</t>
  </si>
  <si>
    <t>Kurala</t>
  </si>
  <si>
    <t>https://asiointi.maanmittauslaitos.fi/karttapaikka/?share=customMarker&amp;n=6706210.764478375&amp;e=217403.11708776755&amp;title=Kuralanj%C3%A4rvi&amp;desc=&amp;zoom=11&amp;layers=%5B%7B%22id%22%3A2%2C%22opacity%22%3A100%7D%5D</t>
  </si>
  <si>
    <t>Leikkistenjärvi</t>
  </si>
  <si>
    <t>https://asiointi.maanmittauslaitos.fi/karttapaikka/?share=customMarker&amp;n=6710443.62710182&amp;e=219420.04216226327&amp;title=Leikkistenj%C3%A4rvi&amp;desc=&amp;zoom=10&amp;layers=%5B%7B%22id%22%3A2%2C%22opacity%22%3A100%7D%5D</t>
  </si>
  <si>
    <t>Leiklahdenjärvi</t>
  </si>
  <si>
    <t>Leiklahti</t>
  </si>
  <si>
    <t>https://asiointi.maanmittauslaitos.fi/karttapaikka/?share=customMarker&amp;n=6709135.992909484&amp;e=220542.77874088564&amp;title=Leiklahdenj%C3%A4rvi&amp;desc=&amp;zoom=11&amp;layers=%5B%7B%22id%22%3A2%2C%22opacity%22%3A100%7D%5D</t>
  </si>
  <si>
    <t>Lyhtyjärvi</t>
  </si>
  <si>
    <t>Okala</t>
  </si>
  <si>
    <t>https://asiointi.maanmittauslaitos.fi/karttapaikka/?share=customMarker&amp;n=6702358.669098921&amp;e=221072.7773005735&amp;title=Lyhtyj%C3%A4rvi&amp;desc=&amp;zoom=11&amp;layers=%5B%7B%22id%22%3A2%2C%22opacity%22%3A100%7D%5D</t>
  </si>
  <si>
    <t>Meinikkalanjärvi</t>
  </si>
  <si>
    <t>Meinikkala</t>
  </si>
  <si>
    <t>https://asiointi.maanmittauslaitos.fi/karttapaikka/?share=customMarker&amp;n=6696048.252749379&amp;e=217976.2155967756&amp;title=Meinikkalanj%C3%A4rvi&amp;desc=&amp;zoom=11&amp;layers=%5B%7B%22id%22%3A2%2C%22opacity%22%3A100%7D%5D</t>
  </si>
  <si>
    <t>Pakinaistenjärvi</t>
  </si>
  <si>
    <t>Pakinainen</t>
  </si>
  <si>
    <t>https://asiointi.maanmittauslaitos.fi/karttapaikka/?share=customMarker&amp;n=6701913.578693507&amp;e=207180.41200241368&amp;title=Pakinaistenj%C3%A4rvi&amp;desc=&amp;zoom=10&amp;layers=%5B%7B%22id%22%3A2%2C%22opacity%22%3A100%7D%5D</t>
  </si>
  <si>
    <t>Paskajärvi</t>
  </si>
  <si>
    <t>Peräinen</t>
  </si>
  <si>
    <t>https://asiointi.maanmittauslaitos.fi/karttapaikka/?lang=fi&amp;share=customMarker&amp;n=6709557.902898685&amp;e=220205.84544714744&amp;title=Paskaj%C3%A4rvi&amp;desc=&amp;zoom=10&amp;layers=W3siaWQiOjIsIm9wYWNpdHkiOjEwMH1d-z</t>
  </si>
  <si>
    <t>Paskalahti</t>
  </si>
  <si>
    <t>Kaarslahti</t>
  </si>
  <si>
    <t>https://asiointi.maanmittauslaitos.fi/karttapaikka/?share=customMarker&amp;n=6705066.15895229&amp;e=215804.85653960326&amp;title=Paskalahti&amp;desc=&amp;zoom=11&amp;layers=%5B%7B%22id%22%3A2%2C%22opacity%22%3A100%7D%5D</t>
  </si>
  <si>
    <t>Vanhakylä</t>
  </si>
  <si>
    <t>https://asiointi.maanmittauslaitos.fi/karttapaikka/?share=customMarker&amp;n=6694930.507159544&amp;e=221244.45299174511&amp;title=Paskalahti&amp;desc=&amp;zoom=9&amp;layers=%5B%7B%22id%22%3A2%2C%22opacity%22%3A100%7D%5D</t>
  </si>
  <si>
    <t>Paskaperänjärvi</t>
  </si>
  <si>
    <t>Isopoikko</t>
  </si>
  <si>
    <t>https://asiointi.maanmittauslaitos.fi/karttapaikka/?share=customMarker&amp;n=6707644.846362958&amp;e=218250.39243618213&amp;title=Paskaper%C3%A4nj%C3%A4rvi&amp;desc=&amp;zoom=10&amp;layers=%5B%7B%22id%22%3A2%2C%22opacity%22%3A100%7D%5D</t>
  </si>
  <si>
    <t>Riiaistenjärvi</t>
  </si>
  <si>
    <t>Kauppila</t>
  </si>
  <si>
    <t>https://asiointi.maanmittauslaitos.fi/karttapaikka/?share=customMarker&amp;n=6704986.426593701&amp;e=219383.24218972912&amp;title=Riiaistenj%C3%A4rvi&amp;desc=&amp;zoom=9&amp;layers=%5B%7B%22id%22%3A2%2C%22opacity%22%3A100%7D%5D</t>
  </si>
  <si>
    <t>Riittiönjärvi</t>
  </si>
  <si>
    <t>Riittiö</t>
  </si>
  <si>
    <t>https://asiointi.maanmittauslaitos.fi/karttapaikka/?share=customMarker&amp;n=6703536.026386182&amp;e=219146.44204934826&amp;title=Riitti%C3%B6nj%C3%A4rvi&amp;desc=&amp;zoom=10&amp;layers=%5B%7B%22id%22%3A2%2C%22opacity%22%3A100%7D%5D</t>
  </si>
  <si>
    <t>Ylikylä</t>
  </si>
  <si>
    <t>https://asiointi.maanmittauslaitos.fi/karttapaikka/?share=customMarker&amp;n=6693866.251289221&amp;e=219042.24166271975&amp;title=Ruoninj%C3%A4rvi&amp;desc=&amp;zoom=10&amp;layers=%5B%7B%22id%22%3A2%2C%22opacity%22%3A100%7D%5D</t>
  </si>
  <si>
    <t>Sianpäänjärvi</t>
  </si>
  <si>
    <t>https://asiointi.maanmittauslaitos.fi/karttapaikka/?share=customMarker&amp;n=6696381.0528287245&amp;e=219061.01563034495&amp;title=Sianp%C3%A4%C3%A4nj%C3%A4rvi&amp;desc=&amp;zoom=11&amp;layers=%5B%7B%22id%22%3A2%2C%22opacity%22%3A100%7D%5D</t>
  </si>
  <si>
    <t>Soronpohjanjärvi</t>
  </si>
  <si>
    <t>https://asiointi.maanmittauslaitos.fi/karttapaikka/?share=customMarker&amp;n=6693218.25127587&amp;e=219414.24164746096&amp;title=Soronpohjanj%C3%A4rvi&amp;desc=&amp;zoom=10&amp;layers=%5B%7B%22id%22%3A2%2C%22opacity%22%3A100%7D%5D</t>
  </si>
  <si>
    <t>Sydänmaanjärvi</t>
  </si>
  <si>
    <t>Pulkkala</t>
  </si>
  <si>
    <t>https://asiointi.maanmittauslaitos.fi/karttapaikka/?share=customMarker&amp;n=6695677.335342214&amp;e=219007.389050015&amp;title=Syd%C3%A4nmaanj%C3%A4rvi&amp;desc=&amp;zoom=10&amp;layers=%5B%7B%22id%22%3A2%2C%22opacity%22%3A100%7D%5D</t>
  </si>
  <si>
    <t>Taka-Paskalahti</t>
  </si>
  <si>
    <t>Hanganperä</t>
  </si>
  <si>
    <t>https://asiointi.maanmittauslaitos.fi/karttapaikka/?share=customMarker&amp;n=6704759.759019429&amp;e=216687.25648772338&amp;title=Taka-Paskalahti&amp;desc=&amp;zoom=11&amp;layers=%5B%7B%22id%22%3A2%2C%22opacity%22%3A100%7D%5D</t>
  </si>
  <si>
    <t>Tiskari</t>
  </si>
  <si>
    <t>https://asiointi.maanmittauslaitos.fi/karttapaikka/?share=customMarker&amp;n=6705671.759202534&amp;e=216969.65635954955&amp;title=Tiskari&amp;desc=&amp;zoom=10&amp;layers=%5B%7B%22id%22%3A2%2C%22opacity%22%3A100%7D%5D</t>
  </si>
  <si>
    <t>Vanhankylänlahti</t>
  </si>
  <si>
    <t>https://asiointi.maanmittauslaitos.fi/karttapaikka/?share=customMarker&amp;n=6696462.633439576&amp;e=221189.68089189753&amp;title=Vanhankyl%C3%A4nlahti&amp;desc=&amp;zoom=10&amp;layers=%5B%7B%22id%22%3A2%2C%22opacity%22%3A100%7D%5D</t>
  </si>
  <si>
    <t>Velusmaan järvi (Koisaaren järvi)</t>
  </si>
  <si>
    <t>Koisaari</t>
  </si>
  <si>
    <t>https://asiointi.maanmittauslaitos.fi/karttapaikka/?share=customMarker&amp;n=6705863.273995177&amp;e=223552.56205005705&amp;title=Velusmaan%20j%C3%A4rvi&amp;desc=&amp;zoom=11&amp;layers=%5B%7B%22id%22%3A2%2C%22opacity%22%3A100%7D%5D</t>
  </si>
  <si>
    <t>Vilujärvi</t>
  </si>
  <si>
    <t>https://asiointi.maanmittauslaitos.fi/karttapaikka/?share=customMarker&amp;n=6706801.108219332&amp;e=218539.06322933067&amp;title=Viluj%C3%A4rvi&amp;desc=&amp;zoom=11&amp;layers=%5B%7B%22id%22%3A2%2C%22opacity%22%3A100%7D%5D</t>
  </si>
  <si>
    <t>Ylttistenjärvi</t>
  </si>
  <si>
    <t>Yltinen</t>
  </si>
  <si>
    <t>https://asiointi.maanmittauslaitos.fi/karttapaikka/?share=customMarker&amp;n=6707043.145360964&amp;e=215949.35704577636&amp;title=Ylttistenj%C3%A4rvi&amp;desc=&amp;zoom=9&amp;layers=%5B%7B%22id%22%3A2%2C%22opacity%22%3A100%7D%5D</t>
  </si>
  <si>
    <t>Kotojärvi (Kotosalmi)</t>
  </si>
  <si>
    <t>Velkua</t>
  </si>
  <si>
    <t>https://asiointi.maanmittauslaitos.fi/karttapaikka/?share=customMarker&amp;n=6709790.634586857&amp;e=208742.51353173164&amp;title=Kotosalmi&amp;desc=&amp;zoom=9&amp;layers=%5B%7B%22id%22%3A2%2C%22opacity%22%3A100%7D%5D</t>
  </si>
  <si>
    <t>Gropen</t>
  </si>
  <si>
    <t>Medelby</t>
  </si>
  <si>
    <t>Parainen</t>
  </si>
  <si>
    <t>Houtskär</t>
  </si>
  <si>
    <t>https://asiointi.maanmittauslaitos.fi/karttapaikka/?share=customMarker&amp;n=6686657.483958404&amp;e=188269.07174285446&amp;title=Gropen&amp;desc=&amp;zoom=9&amp;layers=%5B%7B%22id%22%3A2%2C%22opacity%22%3A100%7D%5D</t>
  </si>
  <si>
    <t>Kalle Rainio, Seppo Aspelund, Kim Kuntze ym.</t>
  </si>
  <si>
    <t>Hönsnäs</t>
  </si>
  <si>
    <t>https://asiointi.maanmittauslaitos.fi/karttapaikka/?share=customMarker&amp;n=6686654.283885161&amp;e=185387.47182830368&amp;title=Gloet&amp;desc=&amp;zoom=10&amp;layers=%5B%7B%22id%22%3A2%2C%22opacity%22%3A100%7D%5D</t>
  </si>
  <si>
    <t>Källvik</t>
  </si>
  <si>
    <t>https://asiointi.maanmittauslaitos.fi/karttapaikka/?share=customMarker&amp;n=6685731.0839339895&amp;e=189950.67165740524&amp;title=K%C3%A4llvik&amp;desc=&amp;zoom=10&amp;layers=%5B%7B%22id%22%3A2%2C%22opacity%22%3A100%7D%5D</t>
  </si>
  <si>
    <t>Kalle &amp; Mia Rainio, Arto Kalpa</t>
  </si>
  <si>
    <t>Nästräsket</t>
  </si>
  <si>
    <t>https://asiointi.maanmittauslaitos.fi/karttapaikka/?share=customMarker&amp;n=6685251.227717829&amp;e=187990.6720846513&amp;title=N%C3%A4str%C3%A4sket&amp;desc=&amp;zoom=11&amp;layers=%5B%7B%22id%22%3A2%2C%22opacity%22%3A100%7D%5D</t>
  </si>
  <si>
    <t>Esko Gustafsson, Veijo Peltola, Asko Suoranta</t>
  </si>
  <si>
    <t>Söderglo</t>
  </si>
  <si>
    <t>Fiskö</t>
  </si>
  <si>
    <t>https://asiointi.maanmittauslaitos.fi/karttapaikka/?share=customMarker&amp;n=6687169.292890703&amp;e=180905.82067637396&amp;title=S%C3%B6derglo&amp;desc=&amp;zoom=10&amp;layers=%5B%7B%22id%22%3A2%2C%22opacity%22%3A100%7D%5D</t>
  </si>
  <si>
    <t>https://asiointi.maanmittauslaitos.fi/karttapaikka/?share=customMarker&amp;n=6686394.364062976&amp;e=186820.11005975062&amp;title=Tr%C3%A4sket&amp;desc=&amp;zoom=10&amp;layers=%5B%7B%22id%22%3A2%2C%22opacity%22%3A100%7D%5D</t>
  </si>
  <si>
    <t>Kalle &amp; Mia Rainio</t>
  </si>
  <si>
    <t>Träsk</t>
  </si>
  <si>
    <t>https://asiointi.maanmittauslaitos.fi/karttapaikka/?share=customMarker&amp;n=6688382.887523635&amp;e=186065.954485169&amp;title=Tr%C3%A4sket&amp;desc=&amp;zoom=10&amp;layers=%5B%7B%22id%22%3A2%2C%22opacity%22%3A100%7D%5D</t>
  </si>
  <si>
    <t>Kalle Rainio</t>
  </si>
  <si>
    <t>Viken</t>
  </si>
  <si>
    <t>Kittuis</t>
  </si>
  <si>
    <t>https://asiointi.maanmittauslaitos.fi/karttapaikka/?share=customMarker&amp;n=6686180.683909575&amp;e=191091.47158416305&amp;title=Viken&amp;desc=&amp;zoom=10&amp;layers=%5B%7B%22id%22%3A2%2C%22opacity%22%3A100%7D%5D</t>
  </si>
  <si>
    <t>Kalle Rainio, Rainer Mantila, Juho Kinnunen</t>
  </si>
  <si>
    <t>Äpplön lampi</t>
  </si>
  <si>
    <t>Äppelö</t>
  </si>
  <si>
    <t>https://asiointi.maanmittauslaitos.fi/karttapaikka/?share=customMarker&amp;n=6700105.864789983&amp;e=181354.2861245388&amp;title=Appl%C3%B6n%20lampi&amp;desc=&amp;zoom=11&amp;layers=%5B%7B%22id%22%3A2%2C%22opacity%22%3A100%7D%5D</t>
  </si>
  <si>
    <t>Björkholmin lampi</t>
  </si>
  <si>
    <t>Keistiö</t>
  </si>
  <si>
    <t>Iniö</t>
  </si>
  <si>
    <t>https://asiointi.maanmittauslaitos.fi/karttapaikka/?share=customMarker&amp;n=6705754.162684456&amp;e=187484.49403897344&amp;title=Bj%C3%B6rkholmin%20lampi&amp;desc=&amp;zoom=10&amp;layers=%5B%7B%22id%22%3A2%2C%22opacity%22%3A100%7D%5D</t>
  </si>
  <si>
    <t>glo</t>
  </si>
  <si>
    <t>Bockholmin lampi</t>
  </si>
  <si>
    <t>Jumo</t>
  </si>
  <si>
    <t>https://asiointi.maanmittauslaitos.fi/karttapaikka/?share=customMarker&amp;n=6712077.79491008&amp;e=189414.0941366297&amp;title=Bockholmin%20lampi&amp;desc=&amp;zoom=11&amp;layers=%5B%7B%22id%22%3A2%2C%22opacity%22%3A100%7D%5D</t>
  </si>
  <si>
    <t>Fladan</t>
  </si>
  <si>
    <t>https://asiointi.maanmittauslaitos.fi/karttapaikka/?share=customMarker&amp;n=6705846.162806527&amp;e=188136.49397793828&amp;title=Fladan&amp;desc=&amp;zoom=11&amp;layers=%5B%7B%22id%22%3A2%2C%22opacity%22%3A100%7D%5D</t>
  </si>
  <si>
    <t>Friskan</t>
  </si>
  <si>
    <t>https://asiointi.maanmittauslaitos.fi/karttapaikka/?share=customMarker&amp;n=6705909.290235672&amp;e=186187.9121610307&amp;title=Friskan&amp;desc=&amp;zoom=9&amp;layers=%5B%7B%22id%22%3A2%2C%22opacity%22%3A100%7D%5D</t>
  </si>
  <si>
    <t>Helgö</t>
  </si>
  <si>
    <t>https://asiointi.maanmittauslaitos.fi/karttapaikka/?share=customMarker&amp;n=6704165.290540848&amp;e=188683.912283101&amp;title=Gloet&amp;desc=&amp;zoom=10&amp;layers=%5B%7B%22id%22%3A2%2C%22opacity%22%3A100%7D%5D</t>
  </si>
  <si>
    <t>Sandö (Åselholm)</t>
  </si>
  <si>
    <t>https://asiointi.maanmittauslaitos.fi/karttapaikka/?share=customMarker&amp;n=6709818.890897904&amp;e=179214.6200232978&amp;title=Tr%C3%A4sket&amp;desc=&amp;zoom=11&amp;layers=%5B%7B%22id%22%3A2%2C%22opacity%22%3A100%7D%5D</t>
  </si>
  <si>
    <t>Bonästräsket</t>
  </si>
  <si>
    <t>Bonäs</t>
  </si>
  <si>
    <t>Korppoo</t>
  </si>
  <si>
    <t>https://asiointi.maanmittauslaitos.fi/karttapaikka/?share=customMarker&amp;n=6678908.618570419&amp;e=195503.22885682696&amp;title=Bon%C3%A4str%C3%A4sket&amp;desc=&amp;zoom=11&amp;layers=%5B%7B%22id%22%3A2%2C%22opacity%22%3A100%7D%5D</t>
  </si>
  <si>
    <t>Tränskärin lampi</t>
  </si>
  <si>
    <t>Björkö</t>
  </si>
  <si>
    <t>https://asiointi.maanmittauslaitos.fi/karttapaikka/?share=customMarker&amp;n=6650203.067962164&amp;e=198083.42981786738&amp;title=Tr%C3%A4nsk%C3%A4rin%20lampi&amp;desc=&amp;zoom=12&amp;layers=%5B%7B%22id%22%3A2%2C%22opacity%22%3A100%7D%5D</t>
  </si>
  <si>
    <t>Gyltön lampi</t>
  </si>
  <si>
    <t>Gyltö</t>
  </si>
  <si>
    <t>https://asiointi.maanmittauslaitos.fi/karttapaikka/?share=customMarker&amp;n=6676808.05969444&amp;e=194156.9056877276&amp;title=Gylt%C3%B6n%20lampi&amp;desc=&amp;zoom=10&amp;layers=%5B%7B%22id%22%3A2%2C%22opacity%22%3A100%7D%5D</t>
  </si>
  <si>
    <t>Insjön</t>
  </si>
  <si>
    <t>https://asiointi.maanmittauslaitos.fi/karttapaikka/?share=customMarker&amp;n=6653344.937740883&amp;e=202474.0997878972&amp;title=Insj%C3%B6n&amp;desc=&amp;zoom=9&amp;layers=%5B%7B%22id%22%3A2%2C%22opacity%22%3A100%7D%5D</t>
  </si>
  <si>
    <t>https://asiointi.maanmittauslaitos.fi/karttapaikka/?share=customMarker&amp;n=6676308.859743268&amp;e=194523.30559007134&amp;title=Insj%C3%B6n&amp;desc=&amp;zoom=9&amp;layers=%5B%7B%22id%22%3A2%2C%22opacity%22%3A100%7D%5D</t>
  </si>
  <si>
    <t>Lempersö</t>
  </si>
  <si>
    <t>https://asiointi.maanmittauslaitos.fi/karttapaikka/?share=customMarker&amp;n=6679306.944141253&amp;e=194569.78991241625&amp;title=Insj%C3%B6n&amp;desc=&amp;zoom=10&amp;layers=%5B%7B%22id%22%3A2%2C%22opacity%22%3A100%7D%5D</t>
  </si>
  <si>
    <t>Västerkalax</t>
  </si>
  <si>
    <t>https://asiointi.maanmittauslaitos.fi/karttapaikka/?share=customMarker&amp;n=6676237.930654469&amp;e=196902.89131881224&amp;title=Gloet&amp;desc=&amp;zoom=10&amp;layers=%5B%7B%22id%22%3A2%2C%22opacity%22%3A100%7D%5D</t>
  </si>
  <si>
    <t>Kopoisträsket</t>
  </si>
  <si>
    <t>Kuoponby</t>
  </si>
  <si>
    <t>https://asiointi.maanmittauslaitos.fi/karttapaikka/?share=customMarker&amp;n=6681055.744129046&amp;e=196750.58990020922&amp;title=Kopoistr%C3%A4sket&amp;desc=&amp;zoom=10&amp;layers=%5B%7B%22id%22%3A2%2C%22opacity%22%3A100%7D%5D</t>
  </si>
  <si>
    <t>Guy Case´n</t>
  </si>
  <si>
    <t>Korpoträsket</t>
  </si>
  <si>
    <t>Kyrkåker</t>
  </si>
  <si>
    <t>https://asiointi.maanmittauslaitos.fi/karttapaikka/?share=customMarker&amp;n=6681119.249225624&amp;e=198579.8992221663&amp;title=Korpo%20tr%C3%A4sket&amp;desc=&amp;zoom=10&amp;layers=%5B%7B%22id%22%3A2%2C%22opacity%22%3A100%7D%5D</t>
  </si>
  <si>
    <t>Lägnörs fladan</t>
  </si>
  <si>
    <t>Jurmo</t>
  </si>
  <si>
    <t>https://asiointi.maanmittauslaitos.fi/karttapaikka/?share=customMarker&amp;n=6643812.247850935&amp;e=196118.63016576777&amp;title=L%C3%A4gn%C3%B6rs%20fladan&amp;desc=&amp;zoom=10&amp;layers=%5B%7B%22id%22%3A2%2C%22opacity%22%3A100%7D%5D</t>
  </si>
  <si>
    <t>Vidskär (Aspö)</t>
  </si>
  <si>
    <t>https://asiointi.maanmittauslaitos.fi/karttapaikka/?share=customMarker&amp;n=6654461.21594131&amp;e=190448.80728079387&amp;title=Maren&amp;desc=&amp;zoom=10&amp;layers=%5B%7B%22id%22%3A2%2C%22opacity%22%3A100%7D%5D</t>
  </si>
  <si>
    <t>Nästlandin lampi</t>
  </si>
  <si>
    <t>Brunskär</t>
  </si>
  <si>
    <t>https://asiointi.maanmittauslaitos.fi/karttapaikka/?share=customMarker&amp;n=6667802.0159596205&amp;e=194569.60685659954&amp;title=N%C3%A4stlandin%20lampi&amp;desc=&amp;zoom=10&amp;layers=%5B%7B%22id%22%3A2%2C%22opacity%22%3A100%7D%5D</t>
  </si>
  <si>
    <t>Retaisträsket</t>
  </si>
  <si>
    <t>Österretais</t>
  </si>
  <si>
    <t>https://asiointi.maanmittauslaitos.fi/karttapaikka/?share=customMarker&amp;n=6681661.993819386&amp;e=203808.8996736611&amp;title=Retais%20tr%C3%A4sk&amp;desc=&amp;zoom=10&amp;layers=%5B%7B%22id%22%3A2%2C%22opacity%22%3A100%7D%5D</t>
  </si>
  <si>
    <t>Seppo Aspenlund, Veijo Vänskä</t>
  </si>
  <si>
    <t>Vidskärin lampi</t>
  </si>
  <si>
    <t>https://asiointi.maanmittauslaitos.fi/karttapaikka/?share=customMarker&amp;n=6654255.615965724&amp;e=190731.20728994915&amp;title=Vidsk%C3%A4rin%20lampi&amp;desc=&amp;zoom=11&amp;layers=%5B%7B%22id%22%3A2%2C%22opacity%22%3A100%7D%5D</t>
  </si>
  <si>
    <t>Änkisträsket</t>
  </si>
  <si>
    <t>Änkis</t>
  </si>
  <si>
    <t>https://asiointi.maanmittauslaitos.fi/karttapaikka/?share=customMarker&amp;n=6690714.973818338&amp;e=201788.86131199927&amp;title=%C3%84nkis%20tr%C3%A4sk&amp;desc=&amp;zoom=10&amp;layers=%5B%7B%22id%22%3A2%2C%22opacity%22%3A100%7D%5D</t>
  </si>
  <si>
    <t>Haverö träsk</t>
  </si>
  <si>
    <t>Haverö</t>
  </si>
  <si>
    <t>Nauvo</t>
  </si>
  <si>
    <t>https://asiointi.maanmittauslaitos.fi/karttapaikka/?share=customMarker&amp;n=6688160.230091908&amp;e=226917.76507516796&amp;title=Haver%C3%B6%20tr%C3%A4sk&amp;desc=&amp;zoom=9&amp;layers=%5B%7B%22id%22%3A2%2C%22opacity%22%3A100%7D%5D</t>
  </si>
  <si>
    <t>Järtträsket (Gärdträsket)</t>
  </si>
  <si>
    <t>Backas</t>
  </si>
  <si>
    <t>https://asiointi.maanmittauslaitos.fi/karttapaikka/?share=customMarker&amp;n=6684625.682025207&amp;e=211497.91586990736&amp;title=J%C3%A4rttr%C3%A4sket&amp;desc=&amp;zoom=9&amp;layers=%5B%7B%22id%22%3A1%2C%22opacity%22%3A100%7D%2C%7B%22id%22%3A2%2C%22opacity%22%3A100%7D%5D</t>
  </si>
  <si>
    <t>Pekka Toiminen</t>
  </si>
  <si>
    <t>Kivisträsket</t>
  </si>
  <si>
    <t>Kivis</t>
  </si>
  <si>
    <t>https://asiointi.maanmittauslaitos.fi/karttapaikka/?share=customMarker&amp;n=6685470.738358466&amp;e=208761.3663363438&amp;title=Kivis%20tr%C3%A4sket&amp;desc=&amp;zoom=9&amp;layers=%5B%7B%22id%22%3A1%2C%22opacity%22%3A100%7D%2C%7B%22id%22%3A2%2C%22opacity%22%3A100%7D%5D</t>
  </si>
  <si>
    <t>Koumträsket</t>
  </si>
  <si>
    <t>Koum</t>
  </si>
  <si>
    <t>https://asiointi.maanmittauslaitos.fi/karttapaikka/?share=customMarker&amp;n=6682300.380925456&amp;e=210164.4917315159&amp;title=Koum%20tr%C3%A4sket&amp;desc=&amp;zoom=9&amp;layers=%5B%7B%22id%22%3A2%2C%22opacity%22%3A100%7D%5D</t>
  </si>
  <si>
    <t>Krokträsket</t>
  </si>
  <si>
    <t>Krok</t>
  </si>
  <si>
    <t>https://asiointi.maanmittauslaitos.fi/karttapaikka/?share=customMarker&amp;n=6678230.630048224&amp;e=207617.56556763142&amp;title=Kroktr%C3%A4sket&amp;desc=&amp;zoom=9&amp;layers=%5B%7B%22id%22%3A2%2C%22opacity%22%3A100%7D%5D</t>
  </si>
  <si>
    <t>Käringviken</t>
  </si>
  <si>
    <t>https://asiointi.maanmittauslaitos.fi/karttapaikka/?share=customMarker&amp;n=6679260.138250077&amp;e=207541.4107397589&amp;title=K%C3%A4ringviken&amp;desc=&amp;zoom=9&amp;layers=%5B%7B%22id%22%3A2%2C%22opacity%22%3A100%7D%5D</t>
  </si>
  <si>
    <t>Lillträsk</t>
  </si>
  <si>
    <t>Risis</t>
  </si>
  <si>
    <t>https://asiointi.maanmittauslaitos.fi/karttapaikka/?share=customMarker&amp;n=6679897.94030879&amp;e=207896.73218534898&amp;title=Lilltr%C3%A4sk&amp;desc=&amp;zoom=11&amp;layers=%5B%7B%22id%22%3A1%2C%22opacity%22%3A100%7D%2C%7B%22id%22%3A2%2C%22opacity%22%3A100%7D%5D</t>
  </si>
  <si>
    <t>Dalkarby</t>
  </si>
  <si>
    <t>https://asiointi.maanmittauslaitos.fi/karttapaikka/?share=customMarker&amp;n=6679062.0625131745&amp;e=222680.97298276567&amp;title=Lilltr%C3%A4sket&amp;desc=&amp;zoom=10&amp;layers=%5B%7B%22id%22%3A1%2C%22opacity%22%3A100%7D%2C%7B%22id%22%3A2%2C%22opacity%22%3A100%7D%5D</t>
  </si>
  <si>
    <t>Veijo Vänskä</t>
  </si>
  <si>
    <t>Druckis</t>
  </si>
  <si>
    <t>https://asiointi.maanmittauslaitos.fi/karttapaikka/?share=customMarker&amp;n=6681900.093523526&amp;e=213751.1741442308&amp;title=Lilltr%C3%A4sket&amp;desc=&amp;zoom=9&amp;layers=%5B%7B%22id%22%3A1%2C%22opacity%22%3A100%7D%2C%7B%22id%22%3A2%2C%22opacity%22%3A100%7D%5D</t>
  </si>
  <si>
    <t>Mattnäs</t>
  </si>
  <si>
    <t>https://asiointi.maanmittauslaitos.fi/karttapaikka/?share=customMarker&amp;n=6679517.770733643&amp;e=211179.04041781538&amp;title=Lilltr%C3%A4sket&amp;desc=&amp;zoom=10&amp;layers=%5B%7B%22id%22%3A1%2C%22opacity%22%3A100%7D%2C%7B%22id%22%3A2%2C%22opacity%22%3A100%7D%5D</t>
  </si>
  <si>
    <t>Seppo Aspelund</t>
  </si>
  <si>
    <t>Lillträsket (Packaisträsket)</t>
  </si>
  <si>
    <t>Packais</t>
  </si>
  <si>
    <t>https://asiointi.maanmittauslaitos.fi/karttapaikka/?share=customMarker&amp;n=6685033.009531297&amp;e=212934.5206042581&amp;title=Lilltr%C3%A4sket&amp;desc=&amp;zoom=11&amp;layers=%5B%7B%22id%22%3A1%2C%22opacity%22%3A100%7D%2C%7B%22id%22%3A2%2C%22opacity%22%3A100%7D%5D</t>
  </si>
  <si>
    <t>Meljarsträsk</t>
  </si>
  <si>
    <t>Sexnappa</t>
  </si>
  <si>
    <t>https://asiointi.maanmittauslaitos.fi/karttapaikka/?share=customMarker&amp;n=6683810.457080222&amp;e=212085.6917605027&amp;title=Meljars%20tr%C3%A4sk&amp;desc=&amp;zoom=10&amp;layers=%5B%7B%22id%22%3A1%2C%22opacity%22%3A100%7D%2C%7B%22id%22%3A2%2C%22opacity%22%3A100%7D%5D</t>
  </si>
  <si>
    <t>Kim Kuntze</t>
  </si>
  <si>
    <t>Pietarn (Pjätarn)</t>
  </si>
  <si>
    <t>Jälist</t>
  </si>
  <si>
    <t>https://asiointi.maanmittauslaitos.fi/karttapaikka/?share=customMarker&amp;n=6684569.536043915&amp;e=209113.32552425552&amp;title=Pietarn&amp;desc=&amp;zoom=10&amp;layers=%5B%7B%22id%22%3A1%2C%22opacity%22%3A100%7D%2C%7B%22id%22%3A2%2C%22opacity%22%3A100%7D%5D</t>
  </si>
  <si>
    <t>Potten</t>
  </si>
  <si>
    <t>Såris</t>
  </si>
  <si>
    <t>https://asiointi.maanmittauslaitos.fi/karttapaikka/?share=customMarker&amp;n=6680106.793719545&amp;e=208664.16402994876&amp;title=Potten&amp;desc=&amp;zoom=11&amp;layers=%5B%7B%22id%22%3A2%2C%22opacity%22%3A100%7D%5D</t>
  </si>
  <si>
    <t>Röträsket (Rödviksträsket)</t>
  </si>
  <si>
    <t>https://asiointi.maanmittauslaitos.fi/karttapaikka/?share=customMarker&amp;n=6685038.237884733&amp;e=209448.66957571456&amp;title=R%C3%B6tr%C3%A4sket&amp;desc=&amp;zoom=11&amp;layers=%5B%7B%22id%22%3A1%2C%22opacity%22%3A100%7D%2C%7B%22id%22%3A2%2C%22opacity%22%3A100%7D%5D</t>
  </si>
  <si>
    <t>Samslaxträsket</t>
  </si>
  <si>
    <t>Samslax</t>
  </si>
  <si>
    <t>https://asiointi.maanmittauslaitos.fi/karttapaikka/?share=customMarker&amp;n=6682444.88234259&amp;e=211861.1163093605&amp;title=Samslax%20t%C3%A4sket%20-%20Stortr%C3%A4sket&amp;desc=&amp;zoom=8&amp;layers=%5B%7B%22id%22%3A1%2C%22opacity%22%3A100%7D%2C%7B%22id%22%3A2%2C%22opacity%22%3A100%7D%5D</t>
  </si>
  <si>
    <t>Sandön lampi</t>
  </si>
  <si>
    <t>https://asiointi.maanmittauslaitos.fi/karttapaikka/?share=customMarker&amp;n=6681330.90630538&amp;e=228982.11657759492&amp;title=Sand%C3%B6n%20lampi&amp;desc=&amp;zoom=11&amp;layers=%5B%7B%22id%22%3A1%2C%22opacity%22%3A100%7D%2C%7B%22id%22%3A2%2C%22opacity%22%3A100%7D%5D</t>
  </si>
  <si>
    <t>Spinkträsket</t>
  </si>
  <si>
    <t>Spinck</t>
  </si>
  <si>
    <t>https://asiointi.maanmittauslaitos.fi/karttapaikka/?share=customMarker&amp;n=6680218.067914884&amp;e=207748.91487772504&amp;title=Spink%20tr%C3%A4sket&amp;desc=&amp;zoom=10&amp;layers=%5B%7B%22id%22%3A2%2C%22opacity%22%3A100%7D%5D</t>
  </si>
  <si>
    <t>https://asiointi.maanmittauslaitos.fi/karttapaikka/?share=customMarker&amp;n=6681325.145728101&amp;e=223222.7471328892&amp;title=Stortr%C3%A4sket&amp;desc=&amp;zoom=9&amp;layers=%5B%7B%22id%22%3A1%2C%22opacity%22%3A100%7D%2C%7B%22id%22%3A2%2C%22opacity%22%3A100%7D%5D</t>
  </si>
  <si>
    <t>Stortäsk (Långträsk)</t>
  </si>
  <si>
    <t>Poutuis</t>
  </si>
  <si>
    <t>https://asiointi.maanmittauslaitos.fi/karttapaikka/?share=customMarker&amp;n=6685065.611249253&amp;e=211956.34980936986&amp;title=Stortr%C3%A4sket&amp;desc=&amp;zoom=10&amp;layers=%5B%7B%22id%22%3A1%2C%22opacity%22%3A100%7D%2C%7B%22id%22%3A2%2C%22opacity%22%3A100%7D%5D</t>
  </si>
  <si>
    <t>Såristräsket</t>
  </si>
  <si>
    <t>https://asiointi.maanmittauslaitos.fi/karttapaikka/?share=customMarker&amp;n=6680306.793719545&amp;e=208356.16406046634&amp;title=S%C3%A5ris%20tr%C3%A4sket&amp;desc=&amp;zoom=10&amp;layers=%5B%7B%22id%22%3A2%2C%22opacity%22%3A100%7D%5D</t>
  </si>
  <si>
    <t>Tackorkträsket</t>
  </si>
  <si>
    <t>Tackork</t>
  </si>
  <si>
    <t>https://asiointi.maanmittauslaitos.fi/karttapaikka/?share=customMarker&amp;n=6683061.017145926&amp;e=208996.83619970098&amp;title=Tackork%20tr%C3%A4sket&amp;desc=&amp;zoom=10&amp;layers=%5B%7B%22id%22%3A1%2C%22opacity%22%3A100%7D%2C%7B%22id%22%3A2%2C%22opacity%22%3A100%7D%5D</t>
  </si>
  <si>
    <t>Marskär</t>
  </si>
  <si>
    <t>https://asiointi.maanmittauslaitos.fi/karttapaikka/?share=customMarker&amp;n=6668168.191333842&amp;e=222158.73996938486&amp;title=Tr%C3%A4sket&amp;desc=&amp;zoom=10&amp;layers=%5B%7B%22id%22%3A1%2C%22opacity%22%3A100%7D%2C%7B%22id%22%3A2%2C%22opacity%22%3A100%7D%5D</t>
  </si>
  <si>
    <t>Sackholm</t>
  </si>
  <si>
    <t>https://asiointi.maanmittauslaitos.fi/karttapaikka/?share=customMarker&amp;n=6676158.068006436&amp;e=214116.9145115141&amp;title=Tr%C3%A4sket&amp;desc=&amp;zoom=9&amp;layers=%5B%7B%22id%22%3A2%2C%22opacity%22%3A100%7D%5D</t>
  </si>
  <si>
    <t>Vinappaträsket</t>
  </si>
  <si>
    <t>Vinappa</t>
  </si>
  <si>
    <t>https://asiointi.maanmittauslaitos.fi/karttapaikka/?share=customMarker&amp;n=6683462.384457164&amp;e=207717.31074222116&amp;title=Vinappa%20tr%C3%A4sket&amp;desc=&amp;zoom=10&amp;layers=%5B%7B%22id%22%3A1%2C%22opacity%22%3A100%7D%2C%7B%22id%22%3A2%2C%22opacity%22%3A100%7D%5D</t>
  </si>
  <si>
    <t>Ängsö</t>
  </si>
  <si>
    <t>https://asiointi.maanmittauslaitos.fi/karttapaikka/?share=customMarker&amp;n=6674973.094247151&amp;e=206608.52759797114&amp;title=V%C3%A4sterfladan&amp;desc=&amp;zoom=11&amp;layers=%5B%7B%22id%22%3A2%2C%22opacity%22%3A100%7D%5D</t>
  </si>
  <si>
    <t>Västerholmarna</t>
  </si>
  <si>
    <t>Vansor</t>
  </si>
  <si>
    <t>https://asiointi.maanmittauslaitos.fi/karttapaikka/?share=customMarker&amp;n=6676662.867811124&amp;e=213240.11446268597&amp;title=V%C3%A4sterholmarna&amp;desc=&amp;zoom=10&amp;layers=%5B%7B%22id%22%3A2%2C%22opacity%22%3A100%7D%5D</t>
  </si>
  <si>
    <t>Västerträsket</t>
  </si>
  <si>
    <t>Laggarnäs</t>
  </si>
  <si>
    <t>https://asiointi.maanmittauslaitos.fi/karttapaikka/?share=customMarker&amp;n=6681067.184444957&amp;e=220098.1104858735&amp;title=V%C3%A4stertr%C3%A4sket&amp;desc=&amp;zoom=10&amp;layers=%5B%7B%22id%22%3A1%2C%22opacity%22%3A100%7D%2C%7B%22id%22%3A2%2C%22opacity%22%3A100%7D%5D</t>
  </si>
  <si>
    <t>Veijo Vänskä, Seppo Aspelund</t>
  </si>
  <si>
    <t>https://asiointi.maanmittauslaitos.fi/karttapaikka/?share=customMarker&amp;n=6678853.193743959&amp;e=208959.3640421558&amp;title=V%C3%A4stertr%C3%A4sket&amp;desc=&amp;zoom=10&amp;layers=%5B%7B%22id%22%3A2%2C%22opacity%22%3A100%7D%5D</t>
  </si>
  <si>
    <t>Österträsket</t>
  </si>
  <si>
    <t>https://asiointi.maanmittauslaitos.fi/karttapaikka/?share=customMarker&amp;n=6680866.6748237&amp;e=221018.81162857034&amp;title=%C3%96stertr%C3%A4sket&amp;desc=&amp;zoom=10&amp;layers=%5B%7B%22id%22%3A1%2C%22opacity%22%3A100%7D%2C%7B%22id%22%3A2%2C%22opacity%22%3A100%7D%5D</t>
  </si>
  <si>
    <t>Österträsket (Långträsk)</t>
  </si>
  <si>
    <t>https://asiointi.maanmittauslaitos.fi/karttapaikka/?share=customMarker&amp;n=6679017.193743959&amp;e=209655.36401163822&amp;title=%C3%96stertr%C3%A4sket&amp;desc=&amp;zoom=10&amp;layers=%5B%7B%22id%22%3A2%2C%22opacity%22%3A100%7D%5D</t>
  </si>
  <si>
    <t>Gräggböle träsket</t>
  </si>
  <si>
    <t>Gräggböle</t>
  </si>
  <si>
    <t>https://asiointi.maanmittauslaitos.fi/karttapaikka/?share=customMarker&amp;n=6695632.666008849&amp;e=232266.5308547615&amp;title=Gr%C3%A4ggb%C3%B6le%20tr%C3%A4sket&amp;desc=&amp;zoom=10&amp;layers=%5B%7B%22id%22%3A2%2C%22opacity%22%3A100%7D%5D</t>
  </si>
  <si>
    <t>Markus Lampinen</t>
  </si>
  <si>
    <t>Heisalan lampi</t>
  </si>
  <si>
    <t>Häisala</t>
  </si>
  <si>
    <t>https://asiointi.maanmittauslaitos.fi/karttapaikka/?share=customMarker&amp;n=6679941.371459069&amp;e=233946.2558561498&amp;title=Heisalan%20lampi&amp;desc=&amp;zoom=12&amp;layers=%5B%7B%22id%22%3A2%2C%22opacity%22%3A100%7D%5D</t>
  </si>
  <si>
    <t>Kormträsket</t>
  </si>
  <si>
    <t>Tara</t>
  </si>
  <si>
    <t>https://asiointi.maanmittauslaitos.fi/karttapaikka/?share=customMarker&amp;n=6695999.526064087&amp;e=235375.49598779296&amp;title=Kormtr%C3%A4sket&amp;desc=&amp;zoom=11&amp;layers=%5B%7B%22id%22%3A2%2C%22opacity%22%3A100%7D%5D</t>
  </si>
  <si>
    <t>Lampisträsket</t>
  </si>
  <si>
    <t>Lampis</t>
  </si>
  <si>
    <t>https://asiointi.maanmittauslaitos.fi/karttapaikka/?share=customMarker&amp;n=6696338.479983375&amp;e=234011.2179119193&amp;title=Lampistr%C3%A4sket&amp;desc=&amp;zoom=9&amp;layers=%5B%7B%22id%22%3A2%2C%22opacity%22%3A100%7D%5D</t>
  </si>
  <si>
    <t>Tojois</t>
  </si>
  <si>
    <t>https://asiointi.maanmittauslaitos.fi/karttapaikka/?share=customMarker&amp;n=6695551.995805659&amp;e=234515.04262625775&amp;title=Lilltr%C3%A4sk&amp;desc=&amp;zoom=11&amp;layers=%5B%7B%22id%22%3A2%2C%22opacity%22%3A100%7D%5D</t>
  </si>
  <si>
    <t>Jussi Laaksonlaita</t>
  </si>
  <si>
    <t>Mustfinnträsk</t>
  </si>
  <si>
    <t>Mustfinnö</t>
  </si>
  <si>
    <t>https://asiointi.maanmittauslaitos.fi/karttapaikka/?share=customMarker&amp;n=6695610.427197182&amp;e=230604.06548661317&amp;title=Mustfinn%20tr%C3%A4sket&amp;desc=&amp;zoom=9&amp;layers=%5B%7B%22id%22%3A2%2C%22opacity%22%3A100%7D%5D</t>
  </si>
  <si>
    <t>Mågbyträsk</t>
  </si>
  <si>
    <t>Mågby</t>
  </si>
  <si>
    <t>https://asiointi.maanmittauslaitos.fi/karttapaikka/?share=customMarker&amp;n=6683789.040277308&amp;e=235005.4360310429&amp;title=M%C3%A5gby%20tr%C3%A4sk&amp;desc=&amp;zoom=9&amp;layers=%5B%7B%22id%22%3A2%2C%22opacity%22%3A100%7D%5D</t>
  </si>
  <si>
    <t>Ari &amp; Sirpa Suomela, Kaj-Ove Pettersson</t>
  </si>
  <si>
    <t>Rödjeträsket</t>
  </si>
  <si>
    <t>Loskarnäs</t>
  </si>
  <si>
    <t>https://asiointi.maanmittauslaitos.fi/karttapaikka/?share=customMarker&amp;n=6697016.171668003&amp;e=237336.4898052139&amp;title=R%C3%B6djetr%C3%A4sket&amp;desc=&amp;zoom=10&amp;layers=%5B%7B%22id%22%3A2%2C%22opacity%22%3A100%7D%5D</t>
  </si>
  <si>
    <t>Marcus Duncker</t>
  </si>
  <si>
    <t>Sysilaxviken</t>
  </si>
  <si>
    <t>Sysilax</t>
  </si>
  <si>
    <t>https://asiointi.maanmittauslaitos.fi/karttapaikka/?share=customMarker&amp;n=6693730.331589067&amp;e=237082.59957688572&amp;title=Sysilaxviken&amp;desc=&amp;zoom=10&amp;layers=%5B%7B%22id%22%3A2%2C%22opacity%22%3A100%7D%5D</t>
  </si>
  <si>
    <t>Qvidja</t>
  </si>
  <si>
    <t>https://asiointi.maanmittauslaitos.fi/karttapaikka/?share=customMarker&amp;n=6692754.069926648&amp;e=245241.891350326&amp;title=Tr%C3%A4sket&amp;desc=&amp;zoom=9&amp;layers=%5B%7B%22id%22%3A2%2C%22opacity%22%3A100%7D%5D</t>
  </si>
  <si>
    <t>Österviken</t>
  </si>
  <si>
    <t>Attu</t>
  </si>
  <si>
    <t>https://asiointi.maanmittauslaitos.fi/karttapaikka/?share=customMarker&amp;n=6680309.210989747&amp;e=242410.14392329354&amp;title=%C3%96sterviken&amp;desc=&amp;zoom=11&amp;layers=%5B%7B%22id%22%3A2%2C%22opacity%22%3A100%7D%5D</t>
  </si>
  <si>
    <t>Kaj-Ove Pettersson, Bertil Blomqvist, Ari &amp; Sirpa Suomela</t>
  </si>
  <si>
    <t>Kaikki yhteensä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</si>
</sst>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horizontal="left" textRotation="90"/>
    </xf>
    <xf numFmtId="0" fontId="3" fillId="0" borderId="14" xfId="0" applyFont="1" applyFill="1" applyBorder="1" applyAlignment="1">
      <alignment horizontal="center" textRotation="90"/>
    </xf>
    <xf numFmtId="1" fontId="3" fillId="0" borderId="15" xfId="0" applyNumberFormat="1" applyFont="1" applyFill="1" applyBorder="1" applyAlignment="1">
      <alignment horizontal="center" textRotation="90"/>
    </xf>
    <xf numFmtId="1" fontId="3" fillId="0" borderId="13" xfId="0" applyNumberFormat="1" applyFont="1" applyFill="1" applyBorder="1" applyAlignment="1">
      <alignment horizontal="center" textRotation="90"/>
    </xf>
    <xf numFmtId="0" fontId="3" fillId="0" borderId="16" xfId="0" applyFont="1" applyFill="1" applyBorder="1" applyAlignment="1">
      <alignment horizontal="center" textRotation="90"/>
    </xf>
    <xf numFmtId="0" fontId="3" fillId="0" borderId="13" xfId="0" applyFont="1" applyFill="1" applyBorder="1" applyAlignment="1">
      <alignment horizontal="center" textRotation="90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2" fillId="0" borderId="0" xfId="43" applyFont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1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Font="1" applyAlignment="1">
      <alignment/>
    </xf>
    <xf numFmtId="1" fontId="0" fillId="0" borderId="12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32" fillId="0" borderId="0" xfId="43" applyBorder="1" applyAlignment="1" applyProtection="1">
      <alignment horizontal="left"/>
      <protection/>
    </xf>
    <xf numFmtId="1" fontId="46" fillId="0" borderId="0" xfId="0" applyNumberFormat="1" applyFont="1" applyAlignment="1">
      <alignment/>
    </xf>
    <xf numFmtId="0" fontId="32" fillId="0" borderId="0" xfId="43" applyBorder="1" applyAlignment="1" applyProtection="1">
      <alignment horizontal="left" wrapText="1"/>
      <protection/>
    </xf>
    <xf numFmtId="1" fontId="5" fillId="0" borderId="12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0" fontId="32" fillId="0" borderId="0" xfId="43" applyAlignment="1" applyProtection="1">
      <alignment horizontal="left"/>
      <protection/>
    </xf>
    <xf numFmtId="0" fontId="32" fillId="0" borderId="10" xfId="43" applyFont="1" applyBorder="1" applyAlignment="1" applyProtection="1">
      <alignment horizontal="left"/>
      <protection/>
    </xf>
    <xf numFmtId="0" fontId="5" fillId="0" borderId="10" xfId="0" applyFont="1" applyFill="1" applyBorder="1" applyAlignment="1">
      <alignment horizontal="left"/>
    </xf>
    <xf numFmtId="1" fontId="0" fillId="0" borderId="12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43" applyAlignment="1" applyProtection="1">
      <alignment/>
      <protection/>
    </xf>
    <xf numFmtId="164" fontId="5" fillId="0" borderId="0" xfId="0" applyNumberFormat="1" applyFont="1" applyAlignment="1">
      <alignment/>
    </xf>
    <xf numFmtId="0" fontId="5" fillId="0" borderId="10" xfId="43" applyFont="1" applyBorder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6" fillId="0" borderId="0" xfId="0" applyFont="1" applyAlignment="1">
      <alignment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1" fontId="5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nsalaisen.karttapaikka.fi/linkki?scale=16000&amp;text=B%C3%A4rssk%C3%A4rin+lampi&amp;srs=EPSG%3A3067&amp;y=6644957&amp;x=231107&amp;lang=fi" TargetMode="External" /><Relationship Id="rId2" Type="http://schemas.openxmlformats.org/officeDocument/2006/relationships/hyperlink" Target="http://kansalaisen.karttapaikka.fi/linkki?scale=40000&amp;text=Bj%C3%B6rkboda+tr%C3%A4sk&amp;srs=EPSG%3A3067&amp;y=6668377&amp;x=253597&amp;lang=fi" TargetMode="External" /><Relationship Id="rId3" Type="http://schemas.openxmlformats.org/officeDocument/2006/relationships/hyperlink" Target="http://kansalaisen.karttapaikka.fi/linkki?scale=8000&amp;text=Bodbackenin+lammet&amp;srs=EPSG%3A3067&amp;y=6663109&amp;x=247591&amp;lang=fi" TargetMode="External" /><Relationship Id="rId4" Type="http://schemas.openxmlformats.org/officeDocument/2006/relationships/hyperlink" Target="http://kansalaisen.karttapaikka.fi/linkki?scale=8000&amp;text=L%C3%A4dan&amp;srs=EPSG%3A3067&amp;y=6639561&amp;x=242073&amp;lang=fi" TargetMode="External" /><Relationship Id="rId5" Type="http://schemas.openxmlformats.org/officeDocument/2006/relationships/hyperlink" Target="http://kansalaisen.karttapaikka.fi/linkki?scale=8000&amp;text=V%C3%A4stersundet&amp;srs=EPSG%3A3067&amp;y=6639659&amp;x=241871&amp;lang=fi" TargetMode="External" /><Relationship Id="rId6" Type="http://schemas.openxmlformats.org/officeDocument/2006/relationships/hyperlink" Target="http://kansalaisen.karttapaikka.fi/linkki?scale=16000&amp;text=B%C3%B6tes%C3%B6+tr%C3%A4sket&amp;srs=EPSG%3A3067&amp;y=6653151&amp;x=254797&amp;lang=fi" TargetMode="External" /><Relationship Id="rId7" Type="http://schemas.openxmlformats.org/officeDocument/2006/relationships/hyperlink" Target="http://kansalaisen.karttapaikka.fi/linkki?scale=16000&amp;text=G%C3%B6oet&amp;srs=EPSG%3A3067&amp;y=6656111&amp;x=255371&amp;lang=fi" TargetMode="External" /><Relationship Id="rId8" Type="http://schemas.openxmlformats.org/officeDocument/2006/relationships/hyperlink" Target="http://kansalaisen.karttapaikka.fi/linkki?scale=16000&amp;text=Tr%C3%A4sket+%28V%C3%A4noxa%29&amp;srs=EPSG%3A3067&amp;y=6656651&amp;x=254959&amp;lang=fi" TargetMode="External" /><Relationship Id="rId9" Type="http://schemas.openxmlformats.org/officeDocument/2006/relationships/hyperlink" Target="http://kansalaisen.karttapaikka.fi/linkki?scale=40000&amp;text=Dragsfj%C3%A4rden&amp;srs=EPSG%3A3067&amp;y=6666811&amp;x=248219&amp;lang=fi" TargetMode="External" /><Relationship Id="rId10" Type="http://schemas.openxmlformats.org/officeDocument/2006/relationships/hyperlink" Target="http://kansalaisen.karttapaikka.fi/linkki?scale=16000&amp;text=Helvetestr%C3%A4sket&amp;srs=EPSG%3A3067&amp;y=6668303&amp;mode=rasta&amp;x=244565&amp;lang=fi" TargetMode="External" /><Relationship Id="rId11" Type="http://schemas.openxmlformats.org/officeDocument/2006/relationships/hyperlink" Target="http://kansalaisen.karttapaikka.fi/linkki?scale=16000&amp;text=Hammarsbodatr%C3%A4sk&amp;srs=EPSG%3A3067&amp;y=6665391&amp;mode=rasta&amp;x=244173&amp;lang=fi" TargetMode="External" /><Relationship Id="rId12" Type="http://schemas.openxmlformats.org/officeDocument/2006/relationships/hyperlink" Target="http://kansalaisen.karttapaikka.fi/linkki?scale=8000&amp;text=Hertsb%C3%B6len+lampi&amp;srs=EPSG%3A3067&amp;y=6664457&amp;mode=rasta&amp;x=252049&amp;lang=fi" TargetMode="External" /><Relationship Id="rId13" Type="http://schemas.openxmlformats.org/officeDocument/2006/relationships/hyperlink" Target="http://kansalaisen.karttapaikka.fi/linkki?scale=8000&amp;text=Sn%C3%A5lden&amp;srs=EPSG%3A3067&amp;y=6648691&amp;mode=rasta&amp;x=242167&amp;lang=fi" TargetMode="External" /><Relationship Id="rId14" Type="http://schemas.openxmlformats.org/officeDocument/2006/relationships/hyperlink" Target="http://kansalaisen.karttapaikka.fi/linkki?scale=16000&amp;text=Kr%C3%A5kvikstr%C3%A4sket&amp;srs=EPSG%3A3067&amp;y=6666519&amp;mode=rasta&amp;x=249481&amp;lang=fi" TargetMode="External" /><Relationship Id="rId15" Type="http://schemas.openxmlformats.org/officeDocument/2006/relationships/hyperlink" Target="http://kansalaisen.karttapaikka.fi/linkki?scale=16000&amp;text=Kuggsk%C3%A4rin+lampi&amp;srs=EPSG%3A3067&amp;y=6635769&amp;mode=rasta&amp;x=240462&amp;lang=fi" TargetMode="External" /><Relationship Id="rId16" Type="http://schemas.openxmlformats.org/officeDocument/2006/relationships/hyperlink" Target="http://kansalaisen.karttapaikka.fi/linkki?scale=8000&amp;text=Maren&amp;srs=EPSG%3A3067&amp;y=6644228&amp;mode=rasta&amp;x=238124&amp;lang=fi" TargetMode="External" /><Relationship Id="rId17" Type="http://schemas.openxmlformats.org/officeDocument/2006/relationships/hyperlink" Target="http://kansalaisen.karttapaikka.fi/linkki?scale=16000&amp;text=Lilla+Masugnstr%C3%A4sket&amp;srs=EPSG%3A3067&amp;y=6662684&amp;mode=rasta&amp;x=249895&amp;lang=fi" TargetMode="External" /><Relationship Id="rId18" Type="http://schemas.openxmlformats.org/officeDocument/2006/relationships/hyperlink" Target="http://kansalaisen.karttapaikka.fi/linkki?scale=16000&amp;text=Lilltr%C3%A4sket+%28Genb%C3%B6le%29&amp;srs=EPSG%3A3067&amp;y=6667808&amp;mode=rasta&amp;x=252443&amp;lang=fi" TargetMode="External" /><Relationship Id="rId19" Type="http://schemas.openxmlformats.org/officeDocument/2006/relationships/hyperlink" Target="http://kansalaisen.karttapaikka.fi/linkki?scale=16000&amp;text=Lilltr%C3%A4sket+%28%C3%96lmos%29&amp;srs=EPSG%3A3067&amp;y=6665630&amp;mode=rasta&amp;x=243523&amp;lang=fi" TargetMode="External" /><Relationship Id="rId20" Type="http://schemas.openxmlformats.org/officeDocument/2006/relationships/hyperlink" Target="http://kansalaisen.karttapaikka.fi/linkki?scale=8000&amp;text=Lillt%C3%A4sket+%28Storlandet%29&amp;srs=EPSG%3A3067&amp;y=6651952&amp;mode=rasta&amp;x=246641&amp;lang=fi" TargetMode="External" /><Relationship Id="rId21" Type="http://schemas.openxmlformats.org/officeDocument/2006/relationships/hyperlink" Target="http://kansalaisen.karttapaikka.fi/linkki?scale=8000&amp;text=Yxsk%C3%A4rin+lampi&amp;srs=EPSG%3A3067&amp;y=6647854&amp;mode=rasta&amp;x=222931&amp;lang=fi" TargetMode="External" /><Relationship Id="rId22" Type="http://schemas.openxmlformats.org/officeDocument/2006/relationships/hyperlink" Target="http://kansalaisen.karttapaikka.fi/linkki?scale=8000&amp;text=%C3%96rsk%C3%A4rin+lampi&amp;srs=EPSG%3A3067&amp;y=6643570&amp;mode=rasta&amp;x=229203&amp;lang=fi" TargetMode="External" /><Relationship Id="rId23" Type="http://schemas.openxmlformats.org/officeDocument/2006/relationships/hyperlink" Target="http://kansalaisen.karttapaikka.fi/linkki?scale=8000&amp;text=Stortr%C3%A4sket+%28Storbranten%29&amp;srs=EPSG%3A3067&amp;y=6652902&amp;mode=rasta&amp;x=246935&amp;lang=fi" TargetMode="External" /><Relationship Id="rId24" Type="http://schemas.openxmlformats.org/officeDocument/2006/relationships/hyperlink" Target="http://kansalaisen.karttapaikka.fi/linkki?scale=16000&amp;text=Norrgloet&amp;srs=EPSG%3A3067&amp;y=6658134&amp;mode=rasta&amp;x=250417&amp;lang=fi" TargetMode="External" /><Relationship Id="rId25" Type="http://schemas.openxmlformats.org/officeDocument/2006/relationships/hyperlink" Target="http://kansalaisen.karttapaikka.fi/linkki?scale=16000&amp;text=Stormosstr%C3%A4sket&amp;srs=EPSG%3A3067&amp;y=6657230&amp;mode=rasta&amp;x=250941&amp;lang=fi" TargetMode="External" /><Relationship Id="rId26" Type="http://schemas.openxmlformats.org/officeDocument/2006/relationships/hyperlink" Target="http://kansalaisen.karttapaikka.fi/linkki?scale=8000&amp;text=Orrgloet&amp;srs=EPSG%3A3067&amp;y=6653866&amp;mode=rasta&amp;x=252293&amp;lang=fi" TargetMode="External" /><Relationship Id="rId27" Type="http://schemas.openxmlformats.org/officeDocument/2006/relationships/hyperlink" Target="http://kansalaisen.karttapaikka.fi/linkki?scale=8000&amp;text=Tr%C3%A4skars+tr%C3%A4sket&amp;srs=EPSG%3A3067&amp;y=6655408&amp;mode=rasta&amp;x=254883&amp;lang=fi" TargetMode="External" /><Relationship Id="rId28" Type="http://schemas.openxmlformats.org/officeDocument/2006/relationships/hyperlink" Target="http://kansalaisen.karttapaikka.fi/linkki?scale=16000&amp;text=S%C3%B6dergloet&amp;srs=EPSG%3A3067&amp;y=6656450&amp;mode=rasta&amp;x=249859&amp;lang=fi" TargetMode="External" /><Relationship Id="rId29" Type="http://schemas.openxmlformats.org/officeDocument/2006/relationships/hyperlink" Target="http://kansalaisen.karttapaikka.fi/linkki?scale=16000&amp;text=Stortr%C3%A4sket&amp;srs=EPSG%3A3067&amp;y=6657294&amp;mode=rasta&amp;x=249699&amp;lang=fi" TargetMode="External" /><Relationship Id="rId30" Type="http://schemas.openxmlformats.org/officeDocument/2006/relationships/hyperlink" Target="http://kansalaisen.karttapaikka.fi/linkki?scale=8000&amp;text=Tr%C3%A4sket&amp;srs=EPSG%3A3067&amp;y=6660744&amp;mode=rasta&amp;x=246553&amp;lang=fi" TargetMode="External" /><Relationship Id="rId31" Type="http://schemas.openxmlformats.org/officeDocument/2006/relationships/hyperlink" Target="http://kansalaisen.karttapaikka.fi/linkki?scale=8000&amp;text=Tr%C3%A4sket&amp;srs=EPSG%3A3067&amp;y=6653884&amp;mode=rasta&amp;x=244225&amp;lang=fi" TargetMode="External" /><Relationship Id="rId32" Type="http://schemas.openxmlformats.org/officeDocument/2006/relationships/hyperlink" Target="http://kansalaisen.karttapaikka.fi/linkki?scale=8000&amp;text=R%C3%B6nnsk%C3%A4rin+lampi&amp;srs=EPSG%3A3067&amp;y=6640194&amp;x=225021&amp;lang=fi" TargetMode="External" /><Relationship Id="rId33" Type="http://schemas.openxmlformats.org/officeDocument/2006/relationships/hyperlink" Target="http://kansalaisen.karttapaikka.fi/linkki?scale=16000&amp;text=Stora+Busk%C3%A4rin+lampi&amp;srs=EPSG%3A3067&amp;y=6641792&amp;x=228875&amp;lang=fi" TargetMode="External" /><Relationship Id="rId34" Type="http://schemas.openxmlformats.org/officeDocument/2006/relationships/hyperlink" Target="http://kansalaisen.karttapaikka.fi/linkki?scale=8000&amp;text=Rosendalstr%C3%A4sket&amp;srs=EPSG%3A3067&amp;y=6673370&amp;x=254641&amp;lang=fi" TargetMode="External" /><Relationship Id="rId35" Type="http://schemas.openxmlformats.org/officeDocument/2006/relationships/hyperlink" Target="http://kansalaisen.karttapaikka.fi/linkki?scale=16000&amp;text=Skinnarvikin+j%C3%A4telampi&amp;srs=EPSG%3A3067&amp;y=6674876&amp;mode=rasta&amp;x=246819&amp;lang=fi" TargetMode="External" /><Relationship Id="rId36" Type="http://schemas.openxmlformats.org/officeDocument/2006/relationships/hyperlink" Target="http://kansalaisen.karttapaikka.fi/linkki?scale=16000&amp;text=Skinnarvikin+lampi&amp;srs=EPSG%3A3067&amp;y=6675328&amp;mode=rasta&amp;x=248367&amp;lang=fi" TargetMode="External" /><Relationship Id="rId37" Type="http://schemas.openxmlformats.org/officeDocument/2006/relationships/hyperlink" Target="http://kansalaisen.karttapaikka.fi/linkki?scale=16000&amp;text=Stora+Masugnstr%C3%A4sket&amp;srs=EPSG%3A3067&amp;y=6663798&amp;mode=rasta&amp;x=249293&amp;lang=fi" TargetMode="External" /><Relationship Id="rId38" Type="http://schemas.openxmlformats.org/officeDocument/2006/relationships/hyperlink" Target="http://kansalaisen.karttapaikka.fi/linkki?scale=16000&amp;text=%C3%96stviken&amp;srs=EPSG%3A3067&amp;y=6663246&amp;mode=rasta&amp;x=260023&amp;lang=fi" TargetMode="External" /><Relationship Id="rId39" Type="http://schemas.openxmlformats.org/officeDocument/2006/relationships/hyperlink" Target="http://kansalaisen.karttapaikka.fi/linkki?scale=8000&amp;text=V%C3%A4sterfladan&amp;srs=EPSG%3A3067&amp;y=6661074&amp;mode=rasta&amp;x=261265&amp;lang=fi" TargetMode="External" /><Relationship Id="rId40" Type="http://schemas.openxmlformats.org/officeDocument/2006/relationships/hyperlink" Target="http://kansalaisen.karttapaikka.fi/linkki?scale=8000&amp;text=Treh%C3%B6rnapotten&amp;srs=EPSG%3A3067&amp;y=6665822&amp;mode=rasta&amp;x=259787&amp;lang=fi" TargetMode="External" /><Relationship Id="rId41" Type="http://schemas.openxmlformats.org/officeDocument/2006/relationships/hyperlink" Target="http://kansalaisen.karttapaikka.fi/linkki?scale=8000&amp;text=Billb%C3%B6letr%C3%A4sket&amp;srs=EPSG%3A3067&amp;y=6665668&amp;mode=rasta&amp;x=262019&amp;lang=fi" TargetMode="External" /><Relationship Id="rId42" Type="http://schemas.openxmlformats.org/officeDocument/2006/relationships/hyperlink" Target="http://kansalaisen.karttapaikka.fi/linkki?scale=8000&amp;text=Bomossatr%C3%A4sket&amp;srs=EPSG%3A3067&amp;y=6665380&amp;mode=rasta&amp;x=252127&amp;lang=fi" TargetMode="External" /><Relationship Id="rId43" Type="http://schemas.openxmlformats.org/officeDocument/2006/relationships/hyperlink" Target="http://kansalaisen.karttapaikka.fi/linkki?scale=16000&amp;text=Labb%C3%B6letr%C3%A4sket&amp;srs=EPSG%3A3067&amp;y=6668988&amp;mode=rasta&amp;x=262727&amp;lang=fi" TargetMode="External" /><Relationship Id="rId44" Type="http://schemas.openxmlformats.org/officeDocument/2006/relationships/hyperlink" Target="http://kansalaisen.karttapaikka.fi/linkki?scale=16000&amp;text=Bjensb%C3%B6letr%C3%A4sket&amp;srs=EPSG%3A3067&amp;y=6672588&amp;mode=rasta&amp;x=262015&amp;lang=fi" TargetMode="External" /><Relationship Id="rId45" Type="http://schemas.openxmlformats.org/officeDocument/2006/relationships/hyperlink" Target="http://kansalaisen.karttapaikka.fi/linkki?scale=16000&amp;text=Brok%C3%A4rr+tr%C3%A4sk&amp;srs=EPSG%3A3067&amp;y=6674524&amp;mode=rasta&amp;x=255159&amp;lang=fi" TargetMode="External" /><Relationship Id="rId46" Type="http://schemas.openxmlformats.org/officeDocument/2006/relationships/hyperlink" Target="http://kansalaisen.karttapaikka.fi/linkki?scale=8000&amp;text=T%C3%A4rsmossenin+lampi&amp;srs=EPSG%3A3067&amp;y=6675556&amp;mode=rasta&amp;x=252609&amp;lang=fi" TargetMode="External" /><Relationship Id="rId47" Type="http://schemas.openxmlformats.org/officeDocument/2006/relationships/hyperlink" Target="http://kansalaisen.karttapaikka.fi/linkki?scale=40000&amp;text=Lemn%C3%A4str%C3%A4sket&amp;srs=EPSG%3A3067&amp;y=6675206&amp;mode=rasta&amp;x=251199&amp;lang=fi" TargetMode="External" /><Relationship Id="rId48" Type="http://schemas.openxmlformats.org/officeDocument/2006/relationships/hyperlink" Target="http://kansalaisen.karttapaikka.fi/linkki?scale=16000&amp;text=Puuj%C3%A4rvi&amp;srs=EPSG%3A3067&amp;y=6680902&amp;mode=rasta&amp;x=268415&amp;lang=fi" TargetMode="External" /><Relationship Id="rId49" Type="http://schemas.openxmlformats.org/officeDocument/2006/relationships/hyperlink" Target="http://kansalaisen.karttapaikka.fi/linkki?scale=16000&amp;text=Svarttr%C3%A4sket&amp;srs=EPSG%3A3067&amp;y=6683792&amp;mode=rasta&amp;x=264529&amp;lang=fi" TargetMode="External" /><Relationship Id="rId50" Type="http://schemas.openxmlformats.org/officeDocument/2006/relationships/hyperlink" Target="http://kansalaisen.karttapaikka.fi/linkki?scale=16000&amp;text=Mattb%C3%B6letr%C3%A4set&amp;srs=EPSG%3A3067&amp;y=6683400&amp;mode=rasta&amp;x=261956&amp;lang=fi" TargetMode="External" /><Relationship Id="rId51" Type="http://schemas.openxmlformats.org/officeDocument/2006/relationships/hyperlink" Target="http://kansalaisen.karttapaikka.fi/linkki?scale=16000&amp;text=Mattb%C3%B6letr%C3%A4set&amp;srs=EPSG%3A3067&amp;y=6683400&amp;mode=rasta&amp;x=261956&amp;lang=fi" TargetMode="External" /><Relationship Id="rId52" Type="http://schemas.openxmlformats.org/officeDocument/2006/relationships/hyperlink" Target="http://kansalaisen.karttapaikka.fi/linkki?scale=16000&amp;text=Skob%C3%B6letr%C3%A4sket&amp;srs=EPSG%3A3067&amp;y=6683896&amp;mode=rasta&amp;x=267575&amp;lang=fi" TargetMode="External" /><Relationship Id="rId53" Type="http://schemas.openxmlformats.org/officeDocument/2006/relationships/hyperlink" Target="http://kansalaisen.karttapaikka.fi/linkki?scale=16000&amp;text=Bogsb%C3%B6le+tr%C3%A4sk&amp;srs=EPSG%3A3067&amp;y=6680391&amp;mode=rasta&amp;x=257256&amp;lang=fi" TargetMode="External" /><Relationship Id="rId54" Type="http://schemas.openxmlformats.org/officeDocument/2006/relationships/hyperlink" Target="http://kansalaisen.karttapaikka.fi/linkki?scale=16000&amp;text=Starrmyranin+lampi&amp;srs=EPSG%3A3067&amp;y=6684351&amp;mode=rasta&amp;x=249370&amp;lang=fi" TargetMode="External" /><Relationship Id="rId55" Type="http://schemas.openxmlformats.org/officeDocument/2006/relationships/hyperlink" Target="http://kansalaisen.karttapaikka.fi/linkki?scale=16000&amp;text=Mossatr%C3%A4sket&amp;srs=EPSG%3A3067&amp;y=6680003&amp;mode=rasta&amp;x=248410&amp;lang=fi" TargetMode="External" /><Relationship Id="rId56" Type="http://schemas.openxmlformats.org/officeDocument/2006/relationships/hyperlink" Target="http://kansalaisen.karttapaikka.fi/linkki?scale=8000&amp;text=Byholmssundet&amp;srs=EPSG%3A3067&amp;y=6678463&amp;mode=rasta&amp;x=248420&amp;lang=fi" TargetMode="External" /><Relationship Id="rId57" Type="http://schemas.openxmlformats.org/officeDocument/2006/relationships/hyperlink" Target="http://kansalaisen.karttapaikka.fi/linkki?scale=16000&amp;text=Skogtr%C3%A4sket&amp;srs=EPSG%3A3067&amp;y=6678623&amp;mode=rasta&amp;x=249360&amp;lang=fi" TargetMode="External" /><Relationship Id="rId58" Type="http://schemas.openxmlformats.org/officeDocument/2006/relationships/hyperlink" Target="https://asiointi.maanmittauslaitos.fi/karttapaikka/?share=customMarker&amp;n=6662951.944288601&amp;e=248890.43613862462&amp;title=Lemmok%C3%A4rret&amp;desc=&amp;zoom=10&amp;layers=%5B%7B%22id%22%3A2%2C%22opacity%22%3A100%7D%5D" TargetMode="External" /><Relationship Id="rId59" Type="http://schemas.openxmlformats.org/officeDocument/2006/relationships/hyperlink" Target="http://kansalaisen.karttapaikka.fi/linkki?scale=8000&amp;text=Gloen&amp;srs=EPSG%3A3067&amp;y=6649111&amp;mode=rasta&amp;x=241781&amp;lang=fi" TargetMode="External" /><Relationship Id="rId60" Type="http://schemas.openxmlformats.org/officeDocument/2006/relationships/hyperlink" Target="http://kansalaisen.karttapaikka.fi/linkki?scale=8000&amp;text=Kalvholms+fladan&amp;srs=EPSG%3A3067&amp;y=6647224&amp;mode=rasta&amp;x=247303&amp;lang=fi" TargetMode="External" /><Relationship Id="rId61" Type="http://schemas.openxmlformats.org/officeDocument/2006/relationships/hyperlink" Target="http://kansalaisen.karttapaikka.fi/linkki?scale=4000&amp;text=Masugnsdammen&amp;srs=EPSG%3A3067&amp;y=6662522&amp;mode=rasta&amp;x=249685&amp;lang=fi" TargetMode="External" /><Relationship Id="rId62" Type="http://schemas.openxmlformats.org/officeDocument/2006/relationships/hyperlink" Target="https://asiointi.maanmittauslaitos.fi/karttapaikka/?lang=fi&amp;share=customMarker&amp;n=6654973.569026511&amp;e=250215.88617892144&amp;title=nimet%C3%B6n(Tr%C3%A4sk%C3%B6n)&amp;desc=&amp;zoom=10&amp;layers=%5B%7B%22id%22:2,%22opacity%22:100%7D%5D" TargetMode="External" /><Relationship Id="rId63" Type="http://schemas.openxmlformats.org/officeDocument/2006/relationships/comments" Target="../comments1.xml" /><Relationship Id="rId6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siointi.maanmittauslaitos.fi/karttapaikka/?share=customMarker&amp;n=6721540.523242199&amp;e=211816.867751768&amp;title=Kaukkostenj%C3%A4rvi&amp;desc=&amp;zoom=10&amp;layers=%5B%7B%22id%22%3A2%2C%22opacity%22%3A100%7D%5D" TargetMode="External" /><Relationship Id="rId2" Type="http://schemas.openxmlformats.org/officeDocument/2006/relationships/hyperlink" Target="https://asiointi.maanmittauslaitos.fi/karttapaikka/?share=customMarker&amp;n=6714611.20707536&amp;e=216738.46759765423&amp;title=K%C3%B6ylij%C3%A4rvi&amp;desc=&amp;zoom=10&amp;layers=%5B%7B%22id%22%3A2%2C%22opacity%22%3A100%7D%5D" TargetMode="External" /><Relationship Id="rId3" Type="http://schemas.openxmlformats.org/officeDocument/2006/relationships/hyperlink" Target="https://asiointi.maanmittauslaitos.fi/karttapaikka/?share=customMarker&amp;n=6712827.20695329&amp;e=219284.06760375775&amp;title=Taattistenj%C3%A4rvi&amp;desc=&amp;zoom=10&amp;layers=%5B%7B%22id%22%3A2%2C%22opacity%22%3A100%7D%5D" TargetMode="External" /><Relationship Id="rId4" Type="http://schemas.openxmlformats.org/officeDocument/2006/relationships/hyperlink" Target="https://asiointi.maanmittauslaitos.fi/karttapaikka/?share=customMarker&amp;n=6713631.580188581&amp;e=227810.84426161693&amp;title=Luolalanj%C3%A4rvi&amp;desc=&amp;zoom=10&amp;layers=%5B%7B%22id%22%3A2%2C%22opacity%22%3A100%7D%5D" TargetMode="External" /><Relationship Id="rId5" Type="http://schemas.openxmlformats.org/officeDocument/2006/relationships/hyperlink" Target="https://asiointi.maanmittauslaitos.fi/karttapaikka/?share=customMarker&amp;n=6713007.749392077&amp;e=225208.1725173326&amp;title=Mets%C3%A4j%C3%A4rvi&amp;desc=&amp;zoom=10&amp;layers=%5B%7B%22id%22%3A2%2C%22opacity%22%3A100%7D%5D" TargetMode="External" /><Relationship Id="rId6" Type="http://schemas.openxmlformats.org/officeDocument/2006/relationships/hyperlink" Target="https://asiointi.maanmittauslaitos.fi/karttapaikka/?share=customMarker&amp;n=6712792.949434801&amp;e=225623.50732594402&amp;title=Viialanj%C3%A4rvi&amp;desc=&amp;zoom=11&amp;layers=%5B%7B%22id%22%3A2%2C%22opacity%22%3A100%7D%5D" TargetMode="External" /><Relationship Id="rId7" Type="http://schemas.openxmlformats.org/officeDocument/2006/relationships/hyperlink" Target="https://asiointi.maanmittauslaitos.fi/karttapaikka/?share=customMarker&amp;n=6703355.349978013&amp;e=220685.90776234545&amp;title=Kirkkoj%C3%A4rvi&amp;desc=&amp;zoom=9&amp;layers=%5B%7B%22id%22%3A2%2C%22opacity%22%3A100%7D%5D" TargetMode="External" /><Relationship Id="rId8" Type="http://schemas.openxmlformats.org/officeDocument/2006/relationships/hyperlink" Target="https://asiointi.maanmittauslaitos.fi/karttapaikka/?share=customMarker&amp;n=6698882.764699628&amp;e=222536.71696417135&amp;title=Knaapilanj%C3%A4rvi&amp;desc=&amp;zoom=12&amp;layers=%5B%7B%22id%22%3A2%2C%22opacity%22%3A100%7D%5D" TargetMode="External" /><Relationship Id="rId9" Type="http://schemas.openxmlformats.org/officeDocument/2006/relationships/hyperlink" Target="https://asiointi.maanmittauslaitos.fi/karttapaikka/?share=customMarker&amp;n=6706210.764478375&amp;e=217403.11708776755&amp;title=Kuralanj%C3%A4rvi&amp;desc=&amp;zoom=11&amp;layers=%5B%7B%22id%22%3A2%2C%22opacity%22%3A100%7D%5D" TargetMode="External" /><Relationship Id="rId10" Type="http://schemas.openxmlformats.org/officeDocument/2006/relationships/hyperlink" Target="https://asiointi.maanmittauslaitos.fi/karttapaikka/?share=customMarker&amp;n=6705863.273995177&amp;e=223552.56205005705&amp;title=Velusmaan%20j%C3%A4rvi&amp;desc=&amp;zoom=11&amp;layers=%5B%7B%22id%22%3A2%2C%22opacity%22%3A100%7D%5D" TargetMode="External" /><Relationship Id="rId11" Type="http://schemas.openxmlformats.org/officeDocument/2006/relationships/hyperlink" Target="https://asiointi.maanmittauslaitos.fi/karttapaikka/?share=customMarker&amp;n=6706801.108219332&amp;e=218539.06322933067&amp;title=Viluj%C3%A4rvi&amp;desc=&amp;zoom=11&amp;layers=%5B%7B%22id%22%3A2%2C%22opacity%22%3A100%7D%5D" TargetMode="External" /><Relationship Id="rId12" Type="http://schemas.openxmlformats.org/officeDocument/2006/relationships/hyperlink" Target="https://asiointi.maanmittauslaitos.fi/karttapaikka/?share=customMarker&amp;n=6707043.145360964&amp;e=215949.35704577636&amp;title=Ylttistenj%C3%A4rvi&amp;desc=&amp;zoom=9&amp;layers=%5B%7B%22id%22%3A2%2C%22opacity%22%3A100%7D%5D" TargetMode="External" /><Relationship Id="rId13" Type="http://schemas.openxmlformats.org/officeDocument/2006/relationships/hyperlink" Target="https://asiointi.maanmittauslaitos.fi/karttapaikka/?share=customMarker&amp;n=6705671.759202534&amp;e=216969.65635954955&amp;title=Tiskari&amp;desc=&amp;zoom=10&amp;layers=%5B%7B%22id%22%3A2%2C%22opacity%22%3A100%7D%5D" TargetMode="External" /><Relationship Id="rId14" Type="http://schemas.openxmlformats.org/officeDocument/2006/relationships/hyperlink" Target="https://asiointi.maanmittauslaitos.fi/karttapaikka/?share=customMarker&amp;n=6704759.759019429&amp;e=216687.25648772338&amp;title=Taka-Paskalahti&amp;desc=&amp;zoom=11&amp;layers=%5B%7B%22id%22%3A2%2C%22opacity%22%3A100%7D%5D" TargetMode="External" /><Relationship Id="rId15" Type="http://schemas.openxmlformats.org/officeDocument/2006/relationships/hyperlink" Target="https://asiointi.maanmittauslaitos.fi/karttapaikka/?share=customMarker&amp;n=6705066.15895229&amp;e=215804.85653960326&amp;title=Paskalahti&amp;desc=&amp;zoom=11&amp;layers=%5B%7B%22id%22%3A2%2C%22opacity%22%3A100%7D%5D" TargetMode="External" /><Relationship Id="rId16" Type="http://schemas.openxmlformats.org/officeDocument/2006/relationships/hyperlink" Target="https://asiointi.maanmittauslaitos.fi/karttapaikka/?share=customMarker&amp;n=6707644.846362958&amp;e=218250.39243618213&amp;title=Paskaper%C3%A4nj%C3%A4rvi&amp;desc=&amp;zoom=10&amp;layers=%5B%7B%22id%22%3A2%2C%22opacity%22%3A100%7D%5D" TargetMode="External" /><Relationship Id="rId17" Type="http://schemas.openxmlformats.org/officeDocument/2006/relationships/hyperlink" Target="https://asiointi.maanmittauslaitos.fi/karttapaikka/?share=customMarker&amp;n=6709135.992909484&amp;e=220542.77874088564&amp;title=Leiklahdenj%C3%A4rvi&amp;desc=&amp;zoom=11&amp;layers=%5B%7B%22id%22%3A2%2C%22opacity%22%3A100%7D%5D" TargetMode="External" /><Relationship Id="rId18" Type="http://schemas.openxmlformats.org/officeDocument/2006/relationships/hyperlink" Target="https://asiointi.maanmittauslaitos.fi/karttapaikka/?share=customMarker&amp;n=6710443.62710182&amp;e=219420.04216226327&amp;title=Leikkistenj%C3%A4rvi&amp;desc=&amp;zoom=10&amp;layers=%5B%7B%22id%22%3A2%2C%22opacity%22%3A100%7D%5D" TargetMode="External" /><Relationship Id="rId19" Type="http://schemas.openxmlformats.org/officeDocument/2006/relationships/hyperlink" Target="https://asiointi.maanmittauslaitos.fi/karttapaikka/?share=customMarker&amp;n=6704986.426593701&amp;e=219383.24218972912&amp;title=Riiaistenj%C3%A4rvi&amp;desc=&amp;zoom=9&amp;layers=%5B%7B%22id%22%3A2%2C%22opacity%22%3A100%7D%5D" TargetMode="External" /><Relationship Id="rId20" Type="http://schemas.openxmlformats.org/officeDocument/2006/relationships/hyperlink" Target="https://asiointi.maanmittauslaitos.fi/karttapaikka/?share=customMarker&amp;n=6703536.026386182&amp;e=219146.44204934826&amp;title=Riitti%C3%B6nj%C3%A4rvi&amp;desc=&amp;zoom=10&amp;layers=%5B%7B%22id%22%3A2%2C%22opacity%22%3A100%7D%5D" TargetMode="External" /><Relationship Id="rId21" Type="http://schemas.openxmlformats.org/officeDocument/2006/relationships/hyperlink" Target="https://asiointi.maanmittauslaitos.fi/karttapaikka/?share=customMarker&amp;n=6702358.669098921&amp;e=221072.7773005735&amp;title=Lyhtyj%C3%A4rvi&amp;desc=&amp;zoom=11&amp;layers=%5B%7B%22id%22%3A2%2C%22opacity%22%3A100%7D%5D" TargetMode="External" /><Relationship Id="rId22" Type="http://schemas.openxmlformats.org/officeDocument/2006/relationships/hyperlink" Target="https://asiointi.maanmittauslaitos.fi/karttapaikka/?share=customMarker&amp;n=6696048.252749379&amp;e=217976.2155967756&amp;title=Meinikkalanj%C3%A4rvi&amp;desc=&amp;zoom=11&amp;layers=%5B%7B%22id%22%3A2%2C%22opacity%22%3A100%7D%5D" TargetMode="External" /><Relationship Id="rId23" Type="http://schemas.openxmlformats.org/officeDocument/2006/relationships/hyperlink" Target="https://asiointi.maanmittauslaitos.fi/karttapaikka/?share=customMarker&amp;n=6696381.0528287245&amp;e=219061.01563034495&amp;title=Sianp%C3%A4%C3%A4nj%C3%A4rvi&amp;desc=&amp;zoom=11&amp;layers=%5B%7B%22id%22%3A2%2C%22opacity%22%3A100%7D%5D" TargetMode="External" /><Relationship Id="rId24" Type="http://schemas.openxmlformats.org/officeDocument/2006/relationships/hyperlink" Target="https://asiointi.maanmittauslaitos.fi/karttapaikka/?share=customMarker&amp;n=6695677.335342214&amp;e=219007.389050015&amp;title=Syd%C3%A4nmaanj%C3%A4rvi&amp;desc=&amp;zoom=10&amp;layers=%5B%7B%22id%22%3A2%2C%22opacity%22%3A100%7D%5D" TargetMode="External" /><Relationship Id="rId25" Type="http://schemas.openxmlformats.org/officeDocument/2006/relationships/hyperlink" Target="https://asiointi.maanmittauslaitos.fi/karttapaikka/?share=customMarker&amp;n=6693218.25127587&amp;e=219414.24164746096&amp;title=Soronpohjanj%C3%A4rvi&amp;desc=&amp;zoom=10&amp;layers=%5B%7B%22id%22%3A2%2C%22opacity%22%3A100%7D%5D" TargetMode="External" /><Relationship Id="rId26" Type="http://schemas.openxmlformats.org/officeDocument/2006/relationships/hyperlink" Target="https://asiointi.maanmittauslaitos.fi/karttapaikka/?share=customMarker&amp;n=6693866.251289221&amp;e=219042.24166271975&amp;title=Ruoninj%C3%A4rvi&amp;desc=&amp;zoom=10&amp;layers=%5B%7B%22id%22%3A2%2C%22opacity%22%3A100%7D%5D" TargetMode="External" /><Relationship Id="rId27" Type="http://schemas.openxmlformats.org/officeDocument/2006/relationships/hyperlink" Target="https://asiointi.maanmittauslaitos.fi/karttapaikka/?share=customMarker&amp;n=6696462.633439576&amp;e=221189.68089189753&amp;title=Vanhankyl%C3%A4nlahti&amp;desc=&amp;zoom=10&amp;layers=%5B%7B%22id%22%3A2%2C%22opacity%22%3A100%7D%5D" TargetMode="External" /><Relationship Id="rId28" Type="http://schemas.openxmlformats.org/officeDocument/2006/relationships/hyperlink" Target="https://asiointi.maanmittauslaitos.fi/karttapaikka/?share=customMarker&amp;n=6694930.507159544&amp;e=221244.45299174511&amp;title=Paskalahti&amp;desc=&amp;zoom=9&amp;layers=%5B%7B%22id%22%3A2%2C%22opacity%22%3A100%7D%5D" TargetMode="External" /><Relationship Id="rId29" Type="http://schemas.openxmlformats.org/officeDocument/2006/relationships/hyperlink" Target="https://asiointi.maanmittauslaitos.fi/karttapaikka/?share=customMarker&amp;n=6701913.578693507&amp;e=207180.41200241368&amp;title=Pakinaistenj%C3%A4rvi&amp;desc=&amp;zoom=10&amp;layers=%5B%7B%22id%22%3A2%2C%22opacity%22%3A100%7D%5D" TargetMode="External" /><Relationship Id="rId30" Type="http://schemas.openxmlformats.org/officeDocument/2006/relationships/hyperlink" Target="https://asiointi.maanmittauslaitos.fi/karttapaikka/?share=customMarker&amp;n=6709790.634586857&amp;e=208742.51353173164&amp;title=Kotosalmi&amp;desc=&amp;zoom=9&amp;layers=%5B%7B%22id%22%3A2%2C%22opacity%22%3A100%7D%5D" TargetMode="External" /><Relationship Id="rId31" Type="http://schemas.openxmlformats.org/officeDocument/2006/relationships/hyperlink" Target="https://asiointi.maanmittauslaitos.fi/karttapaikka/?share=customMarker&amp;n=6700677.241541952&amp;e=223477.70065872194&amp;title=Pohjatalon%20kosteikko&amp;desc=&amp;zoom=11&amp;layers=%5B%7B%22id%22%3A2%2C%22opacity%22%3A100%7D%5D" TargetMode="External" /><Relationship Id="rId32" Type="http://schemas.openxmlformats.org/officeDocument/2006/relationships/comments" Target="../comments2.xml" /><Relationship Id="rId3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siointi.maanmittauslaitos.fi/karttapaikka/?share=customMarker&amp;n=6700105.864789983&amp;e=181354.2861245388&amp;title=Appl%C3%B6n%20lampi&amp;desc=&amp;zoom=11&amp;layers=%5B%7B%22id%22%3A2%2C%22opacity%22%3A100%7D%5D" TargetMode="External" /><Relationship Id="rId2" Type="http://schemas.openxmlformats.org/officeDocument/2006/relationships/hyperlink" Target="https://asiointi.maanmittauslaitos.fi/karttapaikka/?share=customMarker&amp;n=6688382.887523635&amp;e=186065.954485169&amp;title=Tr%C3%A4sket&amp;desc=&amp;zoom=10&amp;layers=%5B%7B%22id%22%3A2%2C%22opacity%22%3A100%7D%5D" TargetMode="External" /><Relationship Id="rId3" Type="http://schemas.openxmlformats.org/officeDocument/2006/relationships/hyperlink" Target="https://asiointi.maanmittauslaitos.fi/karttapaikka/?share=customMarker&amp;n=6686394.364062976&amp;e=186820.11005975062&amp;title=Tr%C3%A4sket&amp;desc=&amp;zoom=10&amp;layers=%5B%7B%22id%22%3A2%2C%22opacity%22%3A100%7D%5D" TargetMode="External" /><Relationship Id="rId4" Type="http://schemas.openxmlformats.org/officeDocument/2006/relationships/hyperlink" Target="https://asiointi.maanmittauslaitos.fi/karttapaikka/?share=customMarker&amp;n=6686654.283885161&amp;e=185387.47182830368&amp;title=Gloet&amp;desc=&amp;zoom=10&amp;layers=%5B%7B%22id%22%3A2%2C%22opacity%22%3A100%7D%5D" TargetMode="External" /><Relationship Id="rId5" Type="http://schemas.openxmlformats.org/officeDocument/2006/relationships/hyperlink" Target="https://asiointi.maanmittauslaitos.fi/karttapaikka/?share=customMarker&amp;n=6686657.483958404&amp;e=188269.07174285446&amp;title=Gropen&amp;desc=&amp;zoom=9&amp;layers=%5B%7B%22id%22%3A2%2C%22opacity%22%3A100%7D%5D" TargetMode="External" /><Relationship Id="rId6" Type="http://schemas.openxmlformats.org/officeDocument/2006/relationships/hyperlink" Target="https://asiointi.maanmittauslaitos.fi/karttapaikka/?share=customMarker&amp;n=6685731.0839339895&amp;e=189950.67165740524&amp;title=K%C3%A4llvik&amp;desc=&amp;zoom=10&amp;layers=%5B%7B%22id%22%3A2%2C%22opacity%22%3A100%7D%5D" TargetMode="External" /><Relationship Id="rId7" Type="http://schemas.openxmlformats.org/officeDocument/2006/relationships/hyperlink" Target="https://asiointi.maanmittauslaitos.fi/karttapaikka/?share=customMarker&amp;n=6686180.683909575&amp;e=191091.47158416305&amp;title=Viken&amp;desc=&amp;zoom=10&amp;layers=%5B%7B%22id%22%3A2%2C%22opacity%22%3A100%7D%5D" TargetMode="External" /><Relationship Id="rId8" Type="http://schemas.openxmlformats.org/officeDocument/2006/relationships/hyperlink" Target="https://asiointi.maanmittauslaitos.fi/karttapaikka/?share=customMarker&amp;n=6685251.227717829&amp;e=187990.6720846513&amp;title=N%C3%A4str%C3%A4sket&amp;desc=&amp;zoom=11&amp;layers=%5B%7B%22id%22%3A2%2C%22opacity%22%3A100%7D%5D" TargetMode="External" /><Relationship Id="rId9" Type="http://schemas.openxmlformats.org/officeDocument/2006/relationships/hyperlink" Target="https://asiointi.maanmittauslaitos.fi/karttapaikka/?share=customMarker&amp;n=6687169.292890703&amp;e=180905.82067637396&amp;title=S%C3%B6derglo&amp;desc=&amp;zoom=10&amp;layers=%5B%7B%22id%22%3A2%2C%22opacity%22%3A100%7D%5D" TargetMode="External" /><Relationship Id="rId10" Type="http://schemas.openxmlformats.org/officeDocument/2006/relationships/hyperlink" Target="https://asiointi.maanmittauslaitos.fi/karttapaikka/?share=customMarker&amp;n=6709818.890897904&amp;e=179214.6200232978&amp;title=Tr%C3%A4sket&amp;desc=&amp;zoom=11&amp;layers=%5B%7B%22id%22%3A2%2C%22opacity%22%3A100%7D%5D" TargetMode="External" /><Relationship Id="rId11" Type="http://schemas.openxmlformats.org/officeDocument/2006/relationships/hyperlink" Target="https://asiointi.maanmittauslaitos.fi/karttapaikka/?share=customMarker&amp;n=6704165.290540848&amp;e=188683.912283101&amp;title=Gloet&amp;desc=&amp;zoom=10&amp;layers=%5B%7B%22id%22%3A2%2C%22opacity%22%3A100%7D%5D" TargetMode="External" /><Relationship Id="rId12" Type="http://schemas.openxmlformats.org/officeDocument/2006/relationships/hyperlink" Target="https://asiointi.maanmittauslaitos.fi/karttapaikka/?share=customMarker&amp;n=6705909.290235672&amp;e=186187.9121610307&amp;title=Friskan&amp;desc=&amp;zoom=9&amp;layers=%5B%7B%22id%22%3A2%2C%22opacity%22%3A100%7D%5D" TargetMode="External" /><Relationship Id="rId13" Type="http://schemas.openxmlformats.org/officeDocument/2006/relationships/hyperlink" Target="https://asiointi.maanmittauslaitos.fi/karttapaikka/?share=customMarker&amp;n=6705846.162806527&amp;e=188136.49397793828&amp;title=Fladan&amp;desc=&amp;zoom=11&amp;layers=%5B%7B%22id%22%3A2%2C%22opacity%22%3A100%7D%5D" TargetMode="External" /><Relationship Id="rId14" Type="http://schemas.openxmlformats.org/officeDocument/2006/relationships/hyperlink" Target="https://asiointi.maanmittauslaitos.fi/karttapaikka/?share=customMarker&amp;n=6705754.162684456&amp;e=187484.49403897344&amp;title=Bj%C3%B6rkholmin%20lampi&amp;desc=&amp;zoom=10&amp;layers=%5B%7B%22id%22%3A2%2C%22opacity%22%3A100%7D%5D" TargetMode="External" /><Relationship Id="rId15" Type="http://schemas.openxmlformats.org/officeDocument/2006/relationships/hyperlink" Target="https://asiointi.maanmittauslaitos.fi/karttapaikka/?share=customMarker&amp;n=6712077.79491008&amp;e=189414.0941366297&amp;title=Bockholmin%20lampi&amp;desc=&amp;zoom=11&amp;layers=%5B%7B%22id%22%3A2%2C%22opacity%22%3A100%7D%5D" TargetMode="External" /><Relationship Id="rId16" Type="http://schemas.openxmlformats.org/officeDocument/2006/relationships/hyperlink" Target="https://asiointi.maanmittauslaitos.fi/karttapaikka/?share=customMarker&amp;n=6690714.973818338&amp;e=201788.86131199927&amp;title=%C3%84nkis%20tr%C3%A4sk&amp;desc=&amp;zoom=10&amp;layers=%5B%7B%22id%22%3A2%2C%22opacity%22%3A100%7D%5D" TargetMode="External" /><Relationship Id="rId17" Type="http://schemas.openxmlformats.org/officeDocument/2006/relationships/hyperlink" Target="https://asiointi.maanmittauslaitos.fi/karttapaikka/?share=customMarker&amp;n=6654255.615965724&amp;e=190731.20728994915&amp;title=Vidsk%C3%A4rin%20lampi&amp;desc=&amp;zoom=11&amp;layers=%5B%7B%22id%22%3A2%2C%22opacity%22%3A100%7D%5D" TargetMode="External" /><Relationship Id="rId18" Type="http://schemas.openxmlformats.org/officeDocument/2006/relationships/hyperlink" Target="https://asiointi.maanmittauslaitos.fi/karttapaikka/?share=customMarker&amp;n=6654461.21594131&amp;e=190448.80728079387&amp;title=Maren&amp;desc=&amp;zoom=10&amp;layers=%5B%7B%22id%22%3A2%2C%22opacity%22%3A100%7D%5D" TargetMode="External" /><Relationship Id="rId19" Type="http://schemas.openxmlformats.org/officeDocument/2006/relationships/hyperlink" Target="https://asiointi.maanmittauslaitos.fi/karttapaikka/?share=customMarker&amp;n=6667802.0159596205&amp;e=194569.60685659954&amp;title=N%C3%A4stlandin%20lampi&amp;desc=&amp;zoom=10&amp;layers=%5B%7B%22id%22%3A2%2C%22opacity%22%3A100%7D%5D" TargetMode="External" /><Relationship Id="rId20" Type="http://schemas.openxmlformats.org/officeDocument/2006/relationships/hyperlink" Target="https://asiointi.maanmittauslaitos.fi/karttapaikka/?share=customMarker&amp;n=6681055.744129046&amp;e=196750.58990020922&amp;title=Kopoistr%C3%A4sket&amp;desc=&amp;zoom=10&amp;layers=%5B%7B%22id%22%3A2%2C%22opacity%22%3A100%7D%5D" TargetMode="External" /><Relationship Id="rId21" Type="http://schemas.openxmlformats.org/officeDocument/2006/relationships/hyperlink" Target="https://asiointi.maanmittauslaitos.fi/karttapaikka/?share=customMarker&amp;n=6679306.944141253&amp;e=194569.78991241625&amp;title=Insj%C3%B6n&amp;desc=&amp;zoom=10&amp;layers=%5B%7B%22id%22%3A2%2C%22opacity%22%3A100%7D%5D" TargetMode="External" /><Relationship Id="rId22" Type="http://schemas.openxmlformats.org/officeDocument/2006/relationships/hyperlink" Target="https://asiointi.maanmittauslaitos.fi/karttapaikka/?share=customMarker&amp;n=6643812.247850935&amp;e=196118.63016576777&amp;title=L%C3%A4gn%C3%B6rs%20fladan&amp;desc=&amp;zoom=10&amp;layers=%5B%7B%22id%22%3A2%2C%22opacity%22%3A100%7D%5D" TargetMode="External" /><Relationship Id="rId23" Type="http://schemas.openxmlformats.org/officeDocument/2006/relationships/hyperlink" Target="https://asiointi.maanmittauslaitos.fi/karttapaikka/?share=customMarker&amp;n=6650203.067962164&amp;e=198083.42981786738&amp;title=Tr%C3%A4nsk%C3%A4rin%20lampi&amp;desc=&amp;zoom=12&amp;layers=%5B%7B%22id%22%3A2%2C%22opacity%22%3A100%7D%5D" TargetMode="External" /><Relationship Id="rId24" Type="http://schemas.openxmlformats.org/officeDocument/2006/relationships/hyperlink" Target="https://asiointi.maanmittauslaitos.fi/karttapaikka/?share=customMarker&amp;n=6653344.937740883&amp;e=202474.0997878972&amp;title=Insj%C3%B6n&amp;desc=&amp;zoom=9&amp;layers=%5B%7B%22id%22%3A2%2C%22opacity%22%3A100%7D%5D" TargetMode="External" /><Relationship Id="rId25" Type="http://schemas.openxmlformats.org/officeDocument/2006/relationships/hyperlink" Target="https://asiointi.maanmittauslaitos.fi/karttapaikka/?share=customMarker&amp;n=6678908.618570419&amp;e=195503.22885682696&amp;title=Bon%C3%A4str%C3%A4sket&amp;desc=&amp;zoom=11&amp;layers=%5B%7B%22id%22%3A2%2C%22opacity%22%3A100%7D%5D" TargetMode="External" /><Relationship Id="rId26" Type="http://schemas.openxmlformats.org/officeDocument/2006/relationships/hyperlink" Target="https://asiointi.maanmittauslaitos.fi/karttapaikka/?share=customMarker&amp;n=6676808.05969444&amp;e=194156.9056877276&amp;title=Gylt%C3%B6n%20lampi&amp;desc=&amp;zoom=10&amp;layers=%5B%7B%22id%22%3A2%2C%22opacity%22%3A100%7D%5D" TargetMode="External" /><Relationship Id="rId27" Type="http://schemas.openxmlformats.org/officeDocument/2006/relationships/hyperlink" Target="https://asiointi.maanmittauslaitos.fi/karttapaikka/?share=customMarker&amp;n=6676308.859743268&amp;e=194523.30559007134&amp;title=Insj%C3%B6n&amp;desc=&amp;zoom=9&amp;layers=%5B%7B%22id%22%3A2%2C%22opacity%22%3A100%7D%5D" TargetMode="External" /><Relationship Id="rId28" Type="http://schemas.openxmlformats.org/officeDocument/2006/relationships/hyperlink" Target="https://asiointi.maanmittauslaitos.fi/karttapaikka/?share=customMarker&amp;n=6676237.930654469&amp;e=196902.89131881224&amp;title=Gloet&amp;desc=&amp;zoom=10&amp;layers=%5B%7B%22id%22%3A2%2C%22opacity%22%3A100%7D%5D" TargetMode="External" /><Relationship Id="rId29" Type="http://schemas.openxmlformats.org/officeDocument/2006/relationships/hyperlink" Target="https://asiointi.maanmittauslaitos.fi/karttapaikka/?share=customMarker&amp;n=6681119.249225624&amp;e=198579.8992221663&amp;title=Korpo%20tr%C3%A4sket&amp;desc=&amp;zoom=10&amp;layers=%5B%7B%22id%22%3A2%2C%22opacity%22%3A100%7D%5D" TargetMode="External" /><Relationship Id="rId30" Type="http://schemas.openxmlformats.org/officeDocument/2006/relationships/hyperlink" Target="https://asiointi.maanmittauslaitos.fi/karttapaikka/?share=customMarker&amp;n=6681661.993819386&amp;e=203808.8996736611&amp;title=Retais%20tr%C3%A4sk&amp;desc=&amp;zoom=10&amp;layers=%5B%7B%22id%22%3A2%2C%22opacity%22%3A100%7D%5D" TargetMode="External" /><Relationship Id="rId31" Type="http://schemas.openxmlformats.org/officeDocument/2006/relationships/hyperlink" Target="https://asiointi.maanmittauslaitos.fi/karttapaikka/?share=customMarker&amp;n=6695632.666008849&amp;e=232266.5308547615&amp;title=Gr%C3%A4ggb%C3%B6le%20tr%C3%A4sket&amp;desc=&amp;zoom=10&amp;layers=%5B%7B%22id%22%3A2%2C%22opacity%22%3A100%7D%5D" TargetMode="External" /><Relationship Id="rId32" Type="http://schemas.openxmlformats.org/officeDocument/2006/relationships/hyperlink" Target="https://asiointi.maanmittauslaitos.fi/karttapaikka/?share=customMarker&amp;n=6679941.371459069&amp;e=233946.2558561498&amp;title=Heisalan%20lampi&amp;desc=&amp;zoom=12&amp;layers=%5B%7B%22id%22%3A2%2C%22opacity%22%3A100%7D%5D" TargetMode="External" /><Relationship Id="rId33" Type="http://schemas.openxmlformats.org/officeDocument/2006/relationships/hyperlink" Target="https://asiointi.maanmittauslaitos.fi/karttapaikka/?share=customMarker&amp;n=6695999.526064087&amp;e=235375.49598779296&amp;title=Kormtr%C3%A4sket&amp;desc=&amp;zoom=11&amp;layers=%5B%7B%22id%22%3A2%2C%22opacity%22%3A100%7D%5D" TargetMode="External" /><Relationship Id="rId34" Type="http://schemas.openxmlformats.org/officeDocument/2006/relationships/hyperlink" Target="https://asiointi.maanmittauslaitos.fi/karttapaikka/?share=customMarker&amp;n=6696338.479983375&amp;e=234011.2179119193&amp;title=Lampistr%C3%A4sket&amp;desc=&amp;zoom=9&amp;layers=%5B%7B%22id%22%3A2%2C%22opacity%22%3A100%7D%5D" TargetMode="External" /><Relationship Id="rId35" Type="http://schemas.openxmlformats.org/officeDocument/2006/relationships/hyperlink" Target="https://asiointi.maanmittauslaitos.fi/karttapaikka/?share=customMarker&amp;n=6695551.995805659&amp;e=234515.04262625775&amp;title=Lilltr%C3%A4sk&amp;desc=&amp;zoom=11&amp;layers=%5B%7B%22id%22%3A2%2C%22opacity%22%3A100%7D%5D" TargetMode="External" /><Relationship Id="rId36" Type="http://schemas.openxmlformats.org/officeDocument/2006/relationships/hyperlink" Target="https://asiointi.maanmittauslaitos.fi/karttapaikka/?share=customMarker&amp;n=6697016.171668003&amp;e=237336.4898052139&amp;title=R%C3%B6djetr%C3%A4sket&amp;desc=&amp;zoom=10&amp;layers=%5B%7B%22id%22%3A2%2C%22opacity%22%3A100%7D%5D" TargetMode="External" /><Relationship Id="rId37" Type="http://schemas.openxmlformats.org/officeDocument/2006/relationships/hyperlink" Target="https://asiointi.maanmittauslaitos.fi/karttapaikka/?share=customMarker&amp;n=6693730.331589067&amp;e=237082.59957688572&amp;title=Sysilaxviken&amp;desc=&amp;zoom=10&amp;layers=%5B%7B%22id%22%3A2%2C%22opacity%22%3A100%7D%5D" TargetMode="External" /><Relationship Id="rId38" Type="http://schemas.openxmlformats.org/officeDocument/2006/relationships/hyperlink" Target="https://asiointi.maanmittauslaitos.fi/karttapaikka/?share=customMarker&amp;n=6680309.210989747&amp;e=242410.14392329354&amp;title=%C3%96sterviken&amp;desc=&amp;zoom=11&amp;layers=%5B%7B%22id%22%3A2%2C%22opacity%22%3A100%7D%5D" TargetMode="External" /><Relationship Id="rId39" Type="http://schemas.openxmlformats.org/officeDocument/2006/relationships/hyperlink" Target="https://asiointi.maanmittauslaitos.fi/karttapaikka/?share=customMarker&amp;n=6695610.427197182&amp;e=230604.06548661317&amp;title=Mustfinn%20tr%C3%A4sket&amp;desc=&amp;zoom=9&amp;layers=%5B%7B%22id%22%3A2%2C%22opacity%22%3A100%7D%5D" TargetMode="External" /><Relationship Id="rId40" Type="http://schemas.openxmlformats.org/officeDocument/2006/relationships/hyperlink" Target="https://asiointi.maanmittauslaitos.fi/karttapaikka/?share=customMarker&amp;n=6683789.040277308&amp;e=235005.4360310429&amp;title=M%C3%A5gby%20tr%C3%A4sk&amp;desc=&amp;zoom=9&amp;layers=%5B%7B%22id%22%3A2%2C%22opacity%22%3A100%7D%5D" TargetMode="External" /><Relationship Id="rId41" Type="http://schemas.openxmlformats.org/officeDocument/2006/relationships/hyperlink" Target="https://asiointi.maanmittauslaitos.fi/karttapaikka/?share=customMarker&amp;n=6688160.230091908&amp;e=226917.76507516796&amp;title=Haver%C3%B6%20tr%C3%A4sk&amp;desc=&amp;zoom=9&amp;layers=%5B%7B%22id%22%3A2%2C%22opacity%22%3A100%7D%5D" TargetMode="External" /><Relationship Id="rId42" Type="http://schemas.openxmlformats.org/officeDocument/2006/relationships/hyperlink" Target="https://asiointi.maanmittauslaitos.fi/karttapaikka/?share=customMarker&amp;n=6682300.380925456&amp;e=210164.4917315159&amp;title=Koum%20tr%C3%A4sket&amp;desc=&amp;zoom=9&amp;layers=%5B%7B%22id%22%3A2%2C%22opacity%22%3A100%7D%5D" TargetMode="External" /><Relationship Id="rId43" Type="http://schemas.openxmlformats.org/officeDocument/2006/relationships/hyperlink" Target="https://asiointi.maanmittauslaitos.fi/karttapaikka/?share=customMarker&amp;n=6678230.630048224&amp;e=207617.56556763142&amp;title=Kroktr%C3%A4sket&amp;desc=&amp;zoom=9&amp;layers=%5B%7B%22id%22%3A2%2C%22opacity%22%3A100%7D%5D" TargetMode="External" /><Relationship Id="rId44" Type="http://schemas.openxmlformats.org/officeDocument/2006/relationships/hyperlink" Target="https://asiointi.maanmittauslaitos.fi/karttapaikka/?share=customMarker&amp;n=6676158.068006436&amp;e=214116.9145115141&amp;title=Tr%C3%A4sket&amp;desc=&amp;zoom=9&amp;layers=%5B%7B%22id%22%3A2%2C%22opacity%22%3A100%7D%5D" TargetMode="External" /><Relationship Id="rId45" Type="http://schemas.openxmlformats.org/officeDocument/2006/relationships/hyperlink" Target="https://asiointi.maanmittauslaitos.fi/karttapaikka/?share=customMarker&amp;n=6676662.867811124&amp;e=213240.11446268597&amp;title=V%C3%A4sterholmarna&amp;desc=&amp;zoom=10&amp;layers=%5B%7B%22id%22%3A2%2C%22opacity%22%3A100%7D%5D" TargetMode="External" /><Relationship Id="rId46" Type="http://schemas.openxmlformats.org/officeDocument/2006/relationships/hyperlink" Target="https://asiointi.maanmittauslaitos.fi/karttapaikka/?share=customMarker&amp;n=6680218.067914884&amp;e=207748.91487772504&amp;title=Spink%20tr%C3%A4sket&amp;desc=&amp;zoom=10&amp;layers=%5B%7B%22id%22%3A2%2C%22opacity%22%3A100%7D%5D" TargetMode="External" /><Relationship Id="rId47" Type="http://schemas.openxmlformats.org/officeDocument/2006/relationships/hyperlink" Target="https://asiointi.maanmittauslaitos.fi/karttapaikka/?share=customMarker&amp;n=6678853.193743959&amp;e=208959.3640421558&amp;title=V%C3%A4stertr%C3%A4sket&amp;desc=&amp;zoom=10&amp;layers=%5B%7B%22id%22%3A2%2C%22opacity%22%3A100%7D%5D" TargetMode="External" /><Relationship Id="rId48" Type="http://schemas.openxmlformats.org/officeDocument/2006/relationships/hyperlink" Target="https://asiointi.maanmittauslaitos.fi/karttapaikka/?share=customMarker&amp;n=6679017.193743959&amp;e=209655.36401163822&amp;title=%C3%96stertr%C3%A4sket&amp;desc=&amp;zoom=10&amp;layers=%5B%7B%22id%22%3A2%2C%22opacity%22%3A100%7D%5D" TargetMode="External" /><Relationship Id="rId49" Type="http://schemas.openxmlformats.org/officeDocument/2006/relationships/hyperlink" Target="https://asiointi.maanmittauslaitos.fi/karttapaikka/?share=customMarker&amp;n=6680306.793719545&amp;e=208356.16406046634&amp;title=S%C3%A5ris%20tr%C3%A4sket&amp;desc=&amp;zoom=10&amp;layers=%5B%7B%22id%22%3A2%2C%22opacity%22%3A100%7D%5D" TargetMode="External" /><Relationship Id="rId50" Type="http://schemas.openxmlformats.org/officeDocument/2006/relationships/hyperlink" Target="https://asiointi.maanmittauslaitos.fi/karttapaikka/?share=customMarker&amp;n=6680106.793719545&amp;e=208664.16402994876&amp;title=Potten&amp;desc=&amp;zoom=11&amp;layers=%5B%7B%22id%22%3A2%2C%22opacity%22%3A100%7D%5D" TargetMode="External" /><Relationship Id="rId51" Type="http://schemas.openxmlformats.org/officeDocument/2006/relationships/hyperlink" Target="https://asiointi.maanmittauslaitos.fi/karttapaikka/?share=customMarker&amp;n=6674973.094247151&amp;e=206608.52759797114&amp;title=V%C3%A4sterfladan&amp;desc=&amp;zoom=11&amp;layers=%5B%7B%22id%22%3A2%2C%22opacity%22%3A100%7D%5D" TargetMode="External" /><Relationship Id="rId52" Type="http://schemas.openxmlformats.org/officeDocument/2006/relationships/hyperlink" Target="https://asiointi.maanmittauslaitos.fi/karttapaikka/?share=customMarker&amp;n=6679260.138250077&amp;e=207541.4107397589&amp;title=K%C3%A4ringviken&amp;desc=&amp;zoom=9&amp;layers=%5B%7B%22id%22%3A2%2C%22opacity%22%3A100%7D%5D" TargetMode="External" /><Relationship Id="rId53" Type="http://schemas.openxmlformats.org/officeDocument/2006/relationships/hyperlink" Target="https://asiointi.maanmittauslaitos.fi/karttapaikka/?share=customMarker&amp;n=6681330.90630538&amp;e=228982.11657759492&amp;title=Sand%C3%B6n%20lampi&amp;desc=&amp;zoom=11&amp;layers=%5B%7B%22id%22%3A1%2C%22opacity%22%3A100%7D%2C%7B%22id%22%3A2%2C%22opacity%22%3A100%7D%5D" TargetMode="External" /><Relationship Id="rId54" Type="http://schemas.openxmlformats.org/officeDocument/2006/relationships/hyperlink" Target="https://asiointi.maanmittauslaitos.fi/karttapaikka/?share=customMarker&amp;n=6680866.6748237&amp;e=221018.81162857034&amp;title=%C3%96stertr%C3%A4sket&amp;desc=&amp;zoom=10&amp;layers=%5B%7B%22id%22%3A1%2C%22opacity%22%3A100%7D%2C%7B%22id%22%3A2%2C%22opacity%22%3A100%7D%5D" TargetMode="External" /><Relationship Id="rId55" Type="http://schemas.openxmlformats.org/officeDocument/2006/relationships/hyperlink" Target="https://asiointi.maanmittauslaitos.fi/karttapaikka/?share=customMarker&amp;n=6681067.184444957&amp;e=220098.1104858735&amp;title=V%C3%A4stertr%C3%A4sket&amp;desc=&amp;zoom=10&amp;layers=%5B%7B%22id%22%3A1%2C%22opacity%22%3A100%7D%2C%7B%22id%22%3A2%2C%22opacity%22%3A100%7D%5D" TargetMode="External" /><Relationship Id="rId56" Type="http://schemas.openxmlformats.org/officeDocument/2006/relationships/hyperlink" Target="https://asiointi.maanmittauslaitos.fi/karttapaikka/?share=customMarker&amp;n=6683462.384457164&amp;e=207717.31074222116&amp;title=Vinappa%20tr%C3%A4sket&amp;desc=&amp;zoom=10&amp;layers=%5B%7B%22id%22%3A1%2C%22opacity%22%3A100%7D%2C%7B%22id%22%3A2%2C%22opacity%22%3A100%7D%5D" TargetMode="External" /><Relationship Id="rId57" Type="http://schemas.openxmlformats.org/officeDocument/2006/relationships/hyperlink" Target="https://asiointi.maanmittauslaitos.fi/karttapaikka/?share=customMarker&amp;n=6683061.017145926&amp;e=208996.83619970098&amp;title=Tackork%20tr%C3%A4sket&amp;desc=&amp;zoom=10&amp;layers=%5B%7B%22id%22%3A1%2C%22opacity%22%3A100%7D%2C%7B%22id%22%3A2%2C%22opacity%22%3A100%7D%5D" TargetMode="External" /><Relationship Id="rId58" Type="http://schemas.openxmlformats.org/officeDocument/2006/relationships/hyperlink" Target="https://asiointi.maanmittauslaitos.fi/karttapaikka/?share=customMarker&amp;n=6685065.611249253&amp;e=211956.34980936986&amp;title=Stortr%C3%A4sket&amp;desc=&amp;zoom=10&amp;layers=%5B%7B%22id%22%3A1%2C%22opacity%22%3A100%7D%2C%7B%22id%22%3A2%2C%22opacity%22%3A100%7D%5D" TargetMode="External" /><Relationship Id="rId59" Type="http://schemas.openxmlformats.org/officeDocument/2006/relationships/hyperlink" Target="https://asiointi.maanmittauslaitos.fi/karttapaikka/?share=customMarker&amp;n=6681325.145728101&amp;e=223222.7471328892&amp;title=Stortr%C3%A4sket&amp;desc=&amp;zoom=9&amp;layers=%5B%7B%22id%22%3A1%2C%22opacity%22%3A100%7D%2C%7B%22id%22%3A2%2C%22opacity%22%3A100%7D%5D" TargetMode="External" /><Relationship Id="rId60" Type="http://schemas.openxmlformats.org/officeDocument/2006/relationships/hyperlink" Target="https://asiointi.maanmittauslaitos.fi/karttapaikka/?share=customMarker&amp;n=6685038.237884733&amp;e=209448.66957571456&amp;title=R%C3%B6tr%C3%A4sket&amp;desc=&amp;zoom=11&amp;layers=%5B%7B%22id%22%3A1%2C%22opacity%22%3A100%7D%2C%7B%22id%22%3A2%2C%22opacity%22%3A100%7D%5D" TargetMode="External" /><Relationship Id="rId61" Type="http://schemas.openxmlformats.org/officeDocument/2006/relationships/hyperlink" Target="https://asiointi.maanmittauslaitos.fi/karttapaikka/?share=customMarker&amp;n=6684569.536043915&amp;e=209113.32552425552&amp;title=Pietarn&amp;desc=&amp;zoom=10&amp;layers=%5B%7B%22id%22%3A1%2C%22opacity%22%3A100%7D%2C%7B%22id%22%3A2%2C%22opacity%22%3A100%7D%5D" TargetMode="External" /><Relationship Id="rId62" Type="http://schemas.openxmlformats.org/officeDocument/2006/relationships/hyperlink" Target="https://asiointi.maanmittauslaitos.fi/karttapaikka/?share=customMarker&amp;n=6683810.457080222&amp;e=212085.6917605027&amp;title=Meljars%20tr%C3%A4sk&amp;desc=&amp;zoom=10&amp;layers=%5B%7B%22id%22%3A1%2C%22opacity%22%3A100%7D%2C%7B%22id%22%3A2%2C%22opacity%22%3A100%7D%5D" TargetMode="External" /><Relationship Id="rId63" Type="http://schemas.openxmlformats.org/officeDocument/2006/relationships/hyperlink" Target="https://asiointi.maanmittauslaitos.fi/karttapaikka/?share=customMarker&amp;n=6668168.191333842&amp;e=222158.73996938486&amp;title=Tr%C3%A4sket&amp;desc=&amp;zoom=10&amp;layers=%5B%7B%22id%22%3A1%2C%22opacity%22%3A100%7D%2C%7B%22id%22%3A2%2C%22opacity%22%3A100%7D%5D" TargetMode="External" /><Relationship Id="rId64" Type="http://schemas.openxmlformats.org/officeDocument/2006/relationships/hyperlink" Target="https://asiointi.maanmittauslaitos.fi/karttapaikka/?share=customMarker&amp;n=6685033.009531297&amp;e=212934.5206042581&amp;title=Lilltr%C3%A4sket&amp;desc=&amp;zoom=11&amp;layers=%5B%7B%22id%22%3A1%2C%22opacity%22%3A100%7D%2C%7B%22id%22%3A2%2C%22opacity%22%3A100%7D%5D" TargetMode="External" /><Relationship Id="rId65" Type="http://schemas.openxmlformats.org/officeDocument/2006/relationships/hyperlink" Target="https://asiointi.maanmittauslaitos.fi/karttapaikka/?share=customMarker&amp;n=6679517.770733643&amp;e=211179.04041781538&amp;title=Lilltr%C3%A4sket&amp;desc=&amp;zoom=10&amp;layers=%5B%7B%22id%22%3A1%2C%22opacity%22%3A100%7D%2C%7B%22id%22%3A2%2C%22opacity%22%3A100%7D%5D" TargetMode="External" /><Relationship Id="rId66" Type="http://schemas.openxmlformats.org/officeDocument/2006/relationships/hyperlink" Target="https://asiointi.maanmittauslaitos.fi/karttapaikka/?share=customMarker&amp;n=6681900.093523526&amp;e=213751.1741442308&amp;title=Lilltr%C3%A4sket&amp;desc=&amp;zoom=9&amp;layers=%5B%7B%22id%22%3A1%2C%22opacity%22%3A100%7D%2C%7B%22id%22%3A2%2C%22opacity%22%3A100%7D%5D" TargetMode="External" /><Relationship Id="rId67" Type="http://schemas.openxmlformats.org/officeDocument/2006/relationships/hyperlink" Target="https://asiointi.maanmittauslaitos.fi/karttapaikka/?share=customMarker&amp;n=6679062.0625131745&amp;e=222680.97298276567&amp;title=Lilltr%C3%A4sket&amp;desc=&amp;zoom=10&amp;layers=%5B%7B%22id%22%3A1%2C%22opacity%22%3A100%7D%2C%7B%22id%22%3A2%2C%22opacity%22%3A100%7D%5D" TargetMode="External" /><Relationship Id="rId68" Type="http://schemas.openxmlformats.org/officeDocument/2006/relationships/hyperlink" Target="https://asiointi.maanmittauslaitos.fi/karttapaikka/?share=customMarker&amp;n=6679897.94030879&amp;e=207896.73218534898&amp;title=Lilltr%C3%A4sk&amp;desc=&amp;zoom=11&amp;layers=%5B%7B%22id%22%3A1%2C%22opacity%22%3A100%7D%2C%7B%22id%22%3A2%2C%22opacity%22%3A100%7D%5D" TargetMode="External" /><Relationship Id="rId69" Type="http://schemas.openxmlformats.org/officeDocument/2006/relationships/hyperlink" Target="https://asiointi.maanmittauslaitos.fi/karttapaikka/?share=customMarker&amp;n=6685470.738358466&amp;e=208761.3663363438&amp;title=Kivis%20tr%C3%A4sket&amp;desc=&amp;zoom=9&amp;layers=%5B%7B%22id%22%3A1%2C%22opacity%22%3A100%7D%2C%7B%22id%22%3A2%2C%22opacity%22%3A100%7D%5D" TargetMode="External" /><Relationship Id="rId70" Type="http://schemas.openxmlformats.org/officeDocument/2006/relationships/hyperlink" Target="https://asiointi.maanmittauslaitos.fi/karttapaikka/?share=customMarker&amp;n=6684625.682025207&amp;e=211497.91586990736&amp;title=J%C3%A4rttr%C3%A4sket&amp;desc=&amp;zoom=9&amp;layers=%5B%7B%22id%22%3A1%2C%22opacity%22%3A100%7D%2C%7B%22id%22%3A2%2C%22opacity%22%3A100%7D%5D" TargetMode="External" /><Relationship Id="rId71" Type="http://schemas.openxmlformats.org/officeDocument/2006/relationships/hyperlink" Target="https://asiointi.maanmittauslaitos.fi/karttapaikka/?share=customMarker&amp;n=6692754.069926648&amp;e=245241.891350326&amp;title=Tr%C3%A4sket&amp;desc=&amp;zoom=9&amp;layers=%5B%7B%22id%22%3A2%2C%22opacity%22%3A100%7D%5D" TargetMode="External" /><Relationship Id="rId72" Type="http://schemas.openxmlformats.org/officeDocument/2006/relationships/comments" Target="../comments3.xml" /><Relationship Id="rId7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65"/>
  <sheetViews>
    <sheetView zoomScalePageLayoutView="0" workbookViewId="0" topLeftCell="A1">
      <pane xSplit="7" ySplit="2" topLeftCell="H45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66" sqref="B66"/>
    </sheetView>
  </sheetViews>
  <sheetFormatPr defaultColWidth="5.7109375" defaultRowHeight="12.75"/>
  <cols>
    <col min="1" max="1" width="31.28125" style="0" bestFit="1" customWidth="1"/>
    <col min="2" max="2" width="15.8515625" style="0" bestFit="1" customWidth="1"/>
    <col min="3" max="3" width="11.28125" style="0" bestFit="1" customWidth="1"/>
    <col min="4" max="4" width="10.28125" style="0" customWidth="1"/>
    <col min="5" max="5" width="7.7109375" style="0" customWidth="1"/>
    <col min="6" max="6" width="7.7109375" style="58" bestFit="1" customWidth="1"/>
    <col min="7" max="7" width="9.28125" style="69" customWidth="1"/>
    <col min="8" max="8" width="6.00390625" style="65" customWidth="1"/>
    <col min="9" max="9" width="5.7109375" style="0" customWidth="1"/>
    <col min="10" max="10" width="6.00390625" style="0" customWidth="1"/>
    <col min="11" max="11" width="5.7109375" style="65" customWidth="1"/>
    <col min="12" max="12" width="3.7109375" style="58" customWidth="1"/>
    <col min="13" max="16" width="3.7109375" style="0" customWidth="1"/>
    <col min="17" max="17" width="4.7109375" style="26" customWidth="1"/>
    <col min="18" max="19" width="5.00390625" style="0" customWidth="1"/>
    <col min="20" max="21" width="5.7109375" style="0" customWidth="1"/>
    <col min="22" max="94" width="4.710937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5" t="s">
        <v>4</v>
      </c>
      <c r="H1" s="1" t="s">
        <v>5</v>
      </c>
      <c r="I1" s="1"/>
      <c r="J1" s="2"/>
      <c r="K1" s="6"/>
      <c r="L1" s="7"/>
      <c r="M1" s="8" t="s">
        <v>6</v>
      </c>
      <c r="N1" s="9"/>
      <c r="O1" s="9"/>
      <c r="P1" s="10"/>
      <c r="Q1" s="11" t="s">
        <v>7</v>
      </c>
      <c r="R1" s="1"/>
      <c r="S1" s="1"/>
      <c r="T1" s="11" t="s">
        <v>8</v>
      </c>
      <c r="U1" s="1"/>
      <c r="V1" s="12" t="s">
        <v>9</v>
      </c>
      <c r="W1" s="13" t="s">
        <v>10</v>
      </c>
      <c r="X1" s="13" t="s">
        <v>11</v>
      </c>
      <c r="Y1" s="13" t="s">
        <v>12</v>
      </c>
      <c r="Z1" s="13" t="s">
        <v>13</v>
      </c>
      <c r="AA1" s="13" t="s">
        <v>14</v>
      </c>
      <c r="AB1" s="13" t="s">
        <v>15</v>
      </c>
      <c r="AC1" s="13" t="s">
        <v>16</v>
      </c>
      <c r="AD1" s="13" t="s">
        <v>17</v>
      </c>
      <c r="AE1" s="13" t="s">
        <v>18</v>
      </c>
      <c r="AF1" s="13" t="s">
        <v>19</v>
      </c>
      <c r="AG1" s="13" t="s">
        <v>20</v>
      </c>
      <c r="AH1" s="13" t="s">
        <v>21</v>
      </c>
      <c r="AI1" s="13" t="s">
        <v>22</v>
      </c>
      <c r="AJ1" s="13" t="s">
        <v>23</v>
      </c>
      <c r="AK1" s="13" t="s">
        <v>24</v>
      </c>
      <c r="AL1" s="13" t="s">
        <v>25</v>
      </c>
      <c r="AM1" s="13" t="s">
        <v>26</v>
      </c>
      <c r="AN1" s="13" t="s">
        <v>27</v>
      </c>
      <c r="AO1" s="13" t="s">
        <v>28</v>
      </c>
      <c r="AP1" s="13" t="s">
        <v>29</v>
      </c>
      <c r="AQ1" s="13" t="s">
        <v>30</v>
      </c>
      <c r="AR1" s="13" t="s">
        <v>31</v>
      </c>
      <c r="AS1" s="13" t="s">
        <v>32</v>
      </c>
      <c r="AT1" s="13" t="s">
        <v>33</v>
      </c>
      <c r="AU1" s="13" t="s">
        <v>34</v>
      </c>
      <c r="AV1" s="13" t="s">
        <v>35</v>
      </c>
      <c r="AW1" s="13" t="s">
        <v>36</v>
      </c>
      <c r="AX1" s="13" t="s">
        <v>37</v>
      </c>
      <c r="AY1" s="13" t="s">
        <v>38</v>
      </c>
      <c r="AZ1" s="13" t="s">
        <v>39</v>
      </c>
      <c r="BA1" s="13" t="s">
        <v>40</v>
      </c>
      <c r="BB1" s="13" t="s">
        <v>41</v>
      </c>
      <c r="BC1" s="13" t="s">
        <v>42</v>
      </c>
      <c r="BD1" s="13" t="s">
        <v>43</v>
      </c>
      <c r="BE1" s="13" t="s">
        <v>44</v>
      </c>
      <c r="BF1" s="13" t="s">
        <v>45</v>
      </c>
      <c r="BG1" s="13" t="s">
        <v>46</v>
      </c>
      <c r="BH1" s="13" t="s">
        <v>47</v>
      </c>
      <c r="BI1" s="13" t="s">
        <v>48</v>
      </c>
      <c r="BJ1" s="13" t="s">
        <v>49</v>
      </c>
      <c r="BK1" s="13" t="s">
        <v>50</v>
      </c>
      <c r="BL1" s="13" t="s">
        <v>51</v>
      </c>
      <c r="BM1" s="13" t="s">
        <v>52</v>
      </c>
      <c r="BN1" s="13" t="s">
        <v>53</v>
      </c>
      <c r="BO1" s="13" t="s">
        <v>54</v>
      </c>
      <c r="BP1" s="13" t="s">
        <v>55</v>
      </c>
      <c r="BQ1" s="13" t="s">
        <v>56</v>
      </c>
      <c r="BR1" s="13" t="s">
        <v>57</v>
      </c>
      <c r="BS1" s="13" t="s">
        <v>58</v>
      </c>
      <c r="BT1" s="13" t="s">
        <v>59</v>
      </c>
      <c r="BU1" s="13" t="s">
        <v>60</v>
      </c>
      <c r="BV1" s="13" t="s">
        <v>61</v>
      </c>
      <c r="BW1" s="13" t="s">
        <v>62</v>
      </c>
      <c r="BX1" s="13" t="s">
        <v>63</v>
      </c>
      <c r="BY1" s="13" t="s">
        <v>64</v>
      </c>
      <c r="BZ1" s="13" t="s">
        <v>65</v>
      </c>
      <c r="CA1" s="13" t="s">
        <v>66</v>
      </c>
      <c r="CB1" s="13" t="s">
        <v>67</v>
      </c>
      <c r="CC1" s="13" t="s">
        <v>68</v>
      </c>
      <c r="CD1" s="13" t="s">
        <v>69</v>
      </c>
      <c r="CE1" s="13" t="s">
        <v>70</v>
      </c>
      <c r="CF1" s="13" t="s">
        <v>71</v>
      </c>
      <c r="CG1" s="13" t="s">
        <v>72</v>
      </c>
      <c r="CH1" s="13" t="s">
        <v>73</v>
      </c>
      <c r="CI1" s="13" t="s">
        <v>74</v>
      </c>
      <c r="CJ1" s="13" t="s">
        <v>75</v>
      </c>
      <c r="CK1" s="13" t="s">
        <v>76</v>
      </c>
      <c r="CL1" s="13" t="s">
        <v>77</v>
      </c>
      <c r="CM1" s="13" t="s">
        <v>78</v>
      </c>
      <c r="CN1" s="13" t="s">
        <v>79</v>
      </c>
      <c r="CO1" s="13" t="s">
        <v>80</v>
      </c>
      <c r="CP1" s="14" t="s">
        <v>81</v>
      </c>
    </row>
    <row r="2" spans="1:94" s="24" customFormat="1" ht="89.25" thickBot="1">
      <c r="A2" s="15"/>
      <c r="B2" s="15"/>
      <c r="C2" s="15"/>
      <c r="D2" s="16"/>
      <c r="E2" s="17" t="s">
        <v>82</v>
      </c>
      <c r="F2" s="17" t="s">
        <v>83</v>
      </c>
      <c r="G2" s="18"/>
      <c r="H2" s="17" t="s">
        <v>84</v>
      </c>
      <c r="I2" s="17" t="s">
        <v>85</v>
      </c>
      <c r="J2" s="19" t="s">
        <v>86</v>
      </c>
      <c r="K2" s="17" t="s">
        <v>87</v>
      </c>
      <c r="L2" s="20" t="s">
        <v>88</v>
      </c>
      <c r="M2" s="21" t="s">
        <v>89</v>
      </c>
      <c r="N2" s="21" t="s">
        <v>90</v>
      </c>
      <c r="O2" s="21" t="s">
        <v>91</v>
      </c>
      <c r="P2" s="21" t="s">
        <v>92</v>
      </c>
      <c r="Q2" s="22" t="s">
        <v>93</v>
      </c>
      <c r="R2" s="17" t="s">
        <v>94</v>
      </c>
      <c r="S2" s="17" t="s">
        <v>95</v>
      </c>
      <c r="T2" s="22" t="s">
        <v>96</v>
      </c>
      <c r="U2" s="17" t="s">
        <v>97</v>
      </c>
      <c r="V2" s="22" t="s">
        <v>98</v>
      </c>
      <c r="W2" s="17" t="s">
        <v>99</v>
      </c>
      <c r="X2" s="17" t="s">
        <v>100</v>
      </c>
      <c r="Y2" s="23" t="s">
        <v>101</v>
      </c>
      <c r="Z2" s="23" t="s">
        <v>102</v>
      </c>
      <c r="AA2" s="23" t="s">
        <v>103</v>
      </c>
      <c r="AB2" s="17" t="s">
        <v>104</v>
      </c>
      <c r="AC2" s="17" t="s">
        <v>105</v>
      </c>
      <c r="AD2" s="17" t="s">
        <v>106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23" t="s">
        <v>123</v>
      </c>
      <c r="AV2" s="23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9" t="s">
        <v>170</v>
      </c>
    </row>
    <row r="3" spans="1:94" ht="12.75">
      <c r="A3" s="25" t="s">
        <v>175</v>
      </c>
      <c r="B3" t="s">
        <v>176</v>
      </c>
      <c r="C3" t="s">
        <v>177</v>
      </c>
      <c r="D3" s="27" t="s">
        <v>178</v>
      </c>
      <c r="E3" s="28" t="s">
        <v>179</v>
      </c>
      <c r="F3" s="58" t="s">
        <v>180</v>
      </c>
      <c r="G3" s="29" t="s">
        <v>181</v>
      </c>
      <c r="H3" s="25">
        <v>155</v>
      </c>
      <c r="I3" s="25"/>
      <c r="J3" s="30">
        <f aca="true" t="shared" si="0" ref="J3:J63">H3+I3</f>
        <v>155</v>
      </c>
      <c r="K3" s="25">
        <v>13.5</v>
      </c>
      <c r="L3" s="40" t="s">
        <v>174</v>
      </c>
      <c r="M3" s="32">
        <v>0</v>
      </c>
      <c r="N3" s="32">
        <v>4</v>
      </c>
      <c r="O3" s="32">
        <v>0</v>
      </c>
      <c r="P3" s="33">
        <v>0</v>
      </c>
      <c r="Q3" s="43">
        <v>9</v>
      </c>
      <c r="R3" s="44">
        <v>2</v>
      </c>
      <c r="S3">
        <f aca="true" t="shared" si="1" ref="S3:S61">Q3+R3</f>
        <v>11</v>
      </c>
      <c r="T3" s="35">
        <f aca="true" t="shared" si="2" ref="T3:T61">SUM(V3:Z3,AC3:AS3,BB3:BC3)</f>
        <v>11</v>
      </c>
      <c r="U3" s="36">
        <f aca="true" t="shared" si="3" ref="U3:U61">T3*100/H3</f>
        <v>7.096774193548387</v>
      </c>
      <c r="V3" s="35">
        <v>2</v>
      </c>
      <c r="W3" s="37"/>
      <c r="X3" s="37"/>
      <c r="Y3" s="37"/>
      <c r="Z3" s="37"/>
      <c r="AA3" s="37"/>
      <c r="AB3" s="37"/>
      <c r="AC3" s="37">
        <v>3</v>
      </c>
      <c r="AD3" s="37">
        <v>1</v>
      </c>
      <c r="AE3" s="37"/>
      <c r="AF3" s="37"/>
      <c r="AG3" s="37"/>
      <c r="AH3" s="37"/>
      <c r="AI3" s="37"/>
      <c r="AJ3" s="37">
        <v>1</v>
      </c>
      <c r="AK3" s="37"/>
      <c r="AL3" s="37">
        <v>2</v>
      </c>
      <c r="AM3" s="37"/>
      <c r="AN3" s="37"/>
      <c r="AO3" s="37">
        <v>1</v>
      </c>
      <c r="AP3" s="37"/>
      <c r="AQ3" s="37"/>
      <c r="AR3" s="37"/>
      <c r="AS3" s="37">
        <v>1</v>
      </c>
      <c r="AT3" s="37"/>
      <c r="AU3" s="37"/>
      <c r="AV3" s="37">
        <v>1</v>
      </c>
      <c r="AW3" s="37"/>
      <c r="AX3" s="37">
        <v>2</v>
      </c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>
        <v>1</v>
      </c>
      <c r="BJ3" s="37"/>
      <c r="BK3" s="37">
        <v>2</v>
      </c>
      <c r="BL3" s="37"/>
      <c r="BM3" s="37"/>
      <c r="BN3" s="37"/>
      <c r="BO3" s="37"/>
      <c r="BP3" s="37"/>
      <c r="BQ3" s="37">
        <v>2</v>
      </c>
      <c r="BR3" s="37"/>
      <c r="BS3" s="37"/>
      <c r="BT3" s="37">
        <v>1</v>
      </c>
      <c r="BU3" s="37"/>
      <c r="BV3" s="37"/>
      <c r="BW3" s="37"/>
      <c r="BX3" s="37"/>
      <c r="BY3" s="37"/>
      <c r="BZ3" s="37"/>
      <c r="CA3" s="37">
        <v>1</v>
      </c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8"/>
    </row>
    <row r="4" spans="1:94" ht="12.75">
      <c r="A4" s="25" t="s">
        <v>182</v>
      </c>
      <c r="B4" t="s">
        <v>183</v>
      </c>
      <c r="C4" t="s">
        <v>177</v>
      </c>
      <c r="D4" s="27" t="s">
        <v>178</v>
      </c>
      <c r="E4" s="28" t="s">
        <v>184</v>
      </c>
      <c r="F4" s="58">
        <v>2020</v>
      </c>
      <c r="G4" s="29" t="s">
        <v>181</v>
      </c>
      <c r="H4" s="25">
        <v>1.2</v>
      </c>
      <c r="J4" s="27">
        <f t="shared" si="0"/>
        <v>1.2</v>
      </c>
      <c r="K4" s="25">
        <v>0.9</v>
      </c>
      <c r="L4" s="40" t="s">
        <v>174</v>
      </c>
      <c r="M4" s="32">
        <v>0</v>
      </c>
      <c r="N4" s="32">
        <v>4</v>
      </c>
      <c r="O4" s="32">
        <v>0</v>
      </c>
      <c r="P4" s="33">
        <v>0</v>
      </c>
      <c r="Q4" s="34">
        <v>2</v>
      </c>
      <c r="R4">
        <v>0</v>
      </c>
      <c r="S4">
        <f t="shared" si="1"/>
        <v>2</v>
      </c>
      <c r="T4" s="35">
        <f t="shared" si="2"/>
        <v>3</v>
      </c>
      <c r="U4" s="36">
        <f t="shared" si="3"/>
        <v>250</v>
      </c>
      <c r="V4" s="35"/>
      <c r="W4" s="37"/>
      <c r="X4" s="37"/>
      <c r="Y4" s="37"/>
      <c r="Z4" s="37"/>
      <c r="AA4" s="37"/>
      <c r="AB4" s="37"/>
      <c r="AC4" s="37">
        <v>2</v>
      </c>
      <c r="AD4" s="37"/>
      <c r="AE4" s="37"/>
      <c r="AF4" s="37"/>
      <c r="AG4" s="37"/>
      <c r="AH4" s="37"/>
      <c r="AI4" s="37"/>
      <c r="AJ4" s="37"/>
      <c r="AK4" s="37"/>
      <c r="AL4" s="37">
        <v>1</v>
      </c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8"/>
    </row>
    <row r="5" spans="1:94" ht="12.75">
      <c r="A5" s="25" t="s">
        <v>185</v>
      </c>
      <c r="B5" t="s">
        <v>186</v>
      </c>
      <c r="C5" t="s">
        <v>177</v>
      </c>
      <c r="D5" s="27" t="s">
        <v>178</v>
      </c>
      <c r="E5" s="28" t="s">
        <v>187</v>
      </c>
      <c r="G5" s="29"/>
      <c r="H5" s="25">
        <v>0.33</v>
      </c>
      <c r="J5" s="27">
        <f t="shared" si="0"/>
        <v>0.33</v>
      </c>
      <c r="K5" s="25">
        <v>0.2</v>
      </c>
      <c r="L5" s="31"/>
      <c r="M5" s="32">
        <v>0</v>
      </c>
      <c r="N5" s="32">
        <v>4</v>
      </c>
      <c r="O5" s="32">
        <v>0</v>
      </c>
      <c r="P5" s="33">
        <v>0</v>
      </c>
      <c r="Q5" s="43">
        <v>0</v>
      </c>
      <c r="R5" s="44">
        <v>0</v>
      </c>
      <c r="S5">
        <f t="shared" si="1"/>
        <v>0</v>
      </c>
      <c r="T5" s="35">
        <f t="shared" si="2"/>
        <v>0</v>
      </c>
      <c r="U5" s="36">
        <f t="shared" si="3"/>
        <v>0</v>
      </c>
      <c r="V5" s="35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8"/>
    </row>
    <row r="6" spans="1:94" ht="12.75">
      <c r="A6" s="25" t="s">
        <v>188</v>
      </c>
      <c r="B6" t="s">
        <v>189</v>
      </c>
      <c r="C6" t="s">
        <v>177</v>
      </c>
      <c r="D6" s="27" t="s">
        <v>178</v>
      </c>
      <c r="E6" s="28" t="s">
        <v>190</v>
      </c>
      <c r="F6" s="84">
        <v>2010</v>
      </c>
      <c r="G6" s="29" t="s">
        <v>181</v>
      </c>
      <c r="H6" s="25">
        <v>1.4</v>
      </c>
      <c r="J6" s="27">
        <f t="shared" si="0"/>
        <v>1.4</v>
      </c>
      <c r="K6" s="25">
        <v>0.5</v>
      </c>
      <c r="L6" s="40" t="s">
        <v>174</v>
      </c>
      <c r="M6" s="32">
        <v>0</v>
      </c>
      <c r="N6" s="32">
        <v>4</v>
      </c>
      <c r="O6" s="32">
        <v>0</v>
      </c>
      <c r="P6" s="33">
        <v>0</v>
      </c>
      <c r="Q6" s="43">
        <v>0</v>
      </c>
      <c r="R6" s="44">
        <v>0</v>
      </c>
      <c r="S6">
        <f t="shared" si="1"/>
        <v>0</v>
      </c>
      <c r="T6" s="35">
        <f t="shared" si="2"/>
        <v>1</v>
      </c>
      <c r="U6" s="36">
        <f t="shared" si="3"/>
        <v>71.42857142857143</v>
      </c>
      <c r="V6" s="35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>
        <v>1</v>
      </c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8"/>
    </row>
    <row r="7" spans="1:94" ht="12.75">
      <c r="A7" s="25" t="s">
        <v>191</v>
      </c>
      <c r="B7" t="s">
        <v>192</v>
      </c>
      <c r="C7" t="s">
        <v>177</v>
      </c>
      <c r="D7" s="27" t="s">
        <v>178</v>
      </c>
      <c r="E7" s="28" t="s">
        <v>193</v>
      </c>
      <c r="F7" s="84" t="s">
        <v>194</v>
      </c>
      <c r="G7" s="29" t="s">
        <v>181</v>
      </c>
      <c r="H7" s="25">
        <v>0.5</v>
      </c>
      <c r="J7" s="27">
        <f t="shared" si="0"/>
        <v>0.5</v>
      </c>
      <c r="K7" s="25">
        <v>0.4</v>
      </c>
      <c r="L7" s="40" t="s">
        <v>173</v>
      </c>
      <c r="M7" s="32">
        <v>0</v>
      </c>
      <c r="N7" s="32">
        <v>4</v>
      </c>
      <c r="O7" s="32">
        <v>0</v>
      </c>
      <c r="P7" s="33">
        <v>0</v>
      </c>
      <c r="Q7" s="34">
        <v>1</v>
      </c>
      <c r="R7" s="44">
        <v>0</v>
      </c>
      <c r="S7">
        <f t="shared" si="1"/>
        <v>1</v>
      </c>
      <c r="T7" s="35">
        <f t="shared" si="2"/>
        <v>2</v>
      </c>
      <c r="U7" s="36">
        <f t="shared" si="3"/>
        <v>400</v>
      </c>
      <c r="V7" s="35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>
        <v>1</v>
      </c>
      <c r="AM7" s="37"/>
      <c r="AN7" s="37"/>
      <c r="AO7" s="37">
        <v>1</v>
      </c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8"/>
    </row>
    <row r="8" spans="1:94" ht="12.75">
      <c r="A8" t="s">
        <v>195</v>
      </c>
      <c r="B8" t="s">
        <v>183</v>
      </c>
      <c r="C8" t="s">
        <v>177</v>
      </c>
      <c r="D8" s="27" t="s">
        <v>178</v>
      </c>
      <c r="E8" s="46" t="s">
        <v>196</v>
      </c>
      <c r="F8" s="58" t="s">
        <v>180</v>
      </c>
      <c r="G8" s="29" t="s">
        <v>181</v>
      </c>
      <c r="H8" s="25">
        <v>354</v>
      </c>
      <c r="J8" s="27">
        <f t="shared" si="0"/>
        <v>354</v>
      </c>
      <c r="K8" s="25">
        <v>25.1</v>
      </c>
      <c r="L8" s="40" t="s">
        <v>174</v>
      </c>
      <c r="M8" s="32">
        <v>1</v>
      </c>
      <c r="N8" s="32">
        <v>3</v>
      </c>
      <c r="O8" s="32">
        <v>0</v>
      </c>
      <c r="P8" s="33">
        <v>0</v>
      </c>
      <c r="Q8" s="34">
        <v>49</v>
      </c>
      <c r="R8">
        <v>30</v>
      </c>
      <c r="S8">
        <f t="shared" si="1"/>
        <v>79</v>
      </c>
      <c r="T8" s="35">
        <f t="shared" si="2"/>
        <v>16</v>
      </c>
      <c r="U8" s="36">
        <f t="shared" si="3"/>
        <v>4.519774011299435</v>
      </c>
      <c r="V8" s="35">
        <v>3</v>
      </c>
      <c r="W8" s="37">
        <v>1</v>
      </c>
      <c r="X8" s="37"/>
      <c r="Y8" s="37"/>
      <c r="Z8" s="37"/>
      <c r="AA8" s="47"/>
      <c r="AB8" s="37"/>
      <c r="AC8" s="37">
        <v>4</v>
      </c>
      <c r="AD8" s="37">
        <v>1</v>
      </c>
      <c r="AE8" s="37"/>
      <c r="AF8" s="37"/>
      <c r="AG8" s="37"/>
      <c r="AH8" s="37"/>
      <c r="AI8" s="37"/>
      <c r="AJ8" s="37"/>
      <c r="AK8" s="37"/>
      <c r="AL8" s="37">
        <v>3</v>
      </c>
      <c r="AM8" s="37"/>
      <c r="AN8" s="37"/>
      <c r="AO8" s="37">
        <v>2</v>
      </c>
      <c r="AP8" s="37"/>
      <c r="AQ8" s="37"/>
      <c r="AR8" s="37">
        <v>1</v>
      </c>
      <c r="AS8" s="37">
        <v>1</v>
      </c>
      <c r="AT8" s="37"/>
      <c r="AU8" s="37"/>
      <c r="AV8" s="37">
        <v>1</v>
      </c>
      <c r="AW8" s="37"/>
      <c r="AX8" s="37"/>
      <c r="AY8" s="37"/>
      <c r="AZ8" s="37"/>
      <c r="BA8" s="37"/>
      <c r="BB8" s="37"/>
      <c r="BC8" s="37"/>
      <c r="BD8" s="37">
        <v>1</v>
      </c>
      <c r="BE8" s="37"/>
      <c r="BF8" s="37"/>
      <c r="BG8" s="37"/>
      <c r="BH8" s="37"/>
      <c r="BI8" s="37"/>
      <c r="BJ8" s="37"/>
      <c r="BK8" s="37">
        <v>3</v>
      </c>
      <c r="BL8" s="37">
        <v>1</v>
      </c>
      <c r="BM8" s="37"/>
      <c r="BN8" s="37"/>
      <c r="BO8" s="37">
        <v>1</v>
      </c>
      <c r="BP8" s="37"/>
      <c r="BQ8" s="37">
        <v>8</v>
      </c>
      <c r="BR8" s="37"/>
      <c r="BS8" s="37"/>
      <c r="BT8" s="37">
        <v>3</v>
      </c>
      <c r="BU8" s="37"/>
      <c r="BV8" s="37"/>
      <c r="BW8" s="37"/>
      <c r="BX8" s="37"/>
      <c r="BY8" s="37"/>
      <c r="BZ8" s="37"/>
      <c r="CA8" s="37">
        <v>2</v>
      </c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>
        <v>1</v>
      </c>
      <c r="CO8" s="37"/>
      <c r="CP8" s="38"/>
    </row>
    <row r="9" spans="1:94" ht="12.75">
      <c r="A9" s="25" t="s">
        <v>197</v>
      </c>
      <c r="B9" t="s">
        <v>198</v>
      </c>
      <c r="C9" t="s">
        <v>177</v>
      </c>
      <c r="D9" s="27" t="s">
        <v>178</v>
      </c>
      <c r="E9" s="46" t="s">
        <v>199</v>
      </c>
      <c r="G9" s="29"/>
      <c r="H9" s="25">
        <v>0.3</v>
      </c>
      <c r="I9">
        <v>0.9</v>
      </c>
      <c r="J9" s="27">
        <f t="shared" si="0"/>
        <v>1.2</v>
      </c>
      <c r="K9" s="25">
        <v>0.2</v>
      </c>
      <c r="L9" s="31"/>
      <c r="M9" s="32">
        <v>0</v>
      </c>
      <c r="N9" s="32">
        <v>4</v>
      </c>
      <c r="O9" s="32">
        <v>0</v>
      </c>
      <c r="P9" s="33">
        <v>0</v>
      </c>
      <c r="Q9" s="43">
        <v>0</v>
      </c>
      <c r="R9" s="44">
        <v>0</v>
      </c>
      <c r="S9">
        <f t="shared" si="1"/>
        <v>0</v>
      </c>
      <c r="T9" s="35">
        <f t="shared" si="2"/>
        <v>0</v>
      </c>
      <c r="U9" s="36">
        <f t="shared" si="3"/>
        <v>0</v>
      </c>
      <c r="V9" s="35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8"/>
    </row>
    <row r="10" spans="1:94" ht="12.75">
      <c r="A10" t="s">
        <v>200</v>
      </c>
      <c r="B10" t="s">
        <v>201</v>
      </c>
      <c r="C10" t="s">
        <v>177</v>
      </c>
      <c r="D10" s="27" t="s">
        <v>178</v>
      </c>
      <c r="E10" s="28" t="s">
        <v>202</v>
      </c>
      <c r="F10" s="58">
        <v>2009</v>
      </c>
      <c r="G10" s="29" t="s">
        <v>181</v>
      </c>
      <c r="H10" s="41">
        <v>0</v>
      </c>
      <c r="I10">
        <v>5</v>
      </c>
      <c r="J10" s="27">
        <f t="shared" si="0"/>
        <v>5</v>
      </c>
      <c r="K10" s="25">
        <v>0</v>
      </c>
      <c r="L10" s="31" t="s">
        <v>174</v>
      </c>
      <c r="M10" s="32">
        <v>0</v>
      </c>
      <c r="N10" s="32">
        <v>4</v>
      </c>
      <c r="O10" s="32">
        <v>0</v>
      </c>
      <c r="P10" s="33">
        <v>0</v>
      </c>
      <c r="Q10" s="43">
        <v>1</v>
      </c>
      <c r="R10" s="44">
        <v>0</v>
      </c>
      <c r="S10">
        <f t="shared" si="1"/>
        <v>1</v>
      </c>
      <c r="T10" s="35">
        <f t="shared" si="2"/>
        <v>0</v>
      </c>
      <c r="U10" s="36" t="e">
        <f t="shared" si="3"/>
        <v>#DIV/0!</v>
      </c>
      <c r="V10" s="35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>
        <v>1</v>
      </c>
      <c r="AY10" s="37"/>
      <c r="AZ10" s="37"/>
      <c r="BA10" s="37"/>
      <c r="BB10" s="37"/>
      <c r="BC10" s="37"/>
      <c r="BD10" s="37"/>
      <c r="BE10" s="37"/>
      <c r="BF10" s="37"/>
      <c r="BG10" s="37">
        <v>1</v>
      </c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8"/>
    </row>
    <row r="11" spans="1:94" ht="12.75" customHeight="1">
      <c r="A11" t="s">
        <v>203</v>
      </c>
      <c r="B11" t="s">
        <v>204</v>
      </c>
      <c r="C11" t="s">
        <v>177</v>
      </c>
      <c r="D11" s="30" t="s">
        <v>178</v>
      </c>
      <c r="E11" s="48" t="s">
        <v>205</v>
      </c>
      <c r="F11" s="58" t="s">
        <v>180</v>
      </c>
      <c r="G11" s="29" t="s">
        <v>181</v>
      </c>
      <c r="H11" s="25">
        <v>96</v>
      </c>
      <c r="J11" s="27">
        <f t="shared" si="0"/>
        <v>96</v>
      </c>
      <c r="K11" s="25">
        <v>9.3</v>
      </c>
      <c r="L11" s="40" t="s">
        <v>174</v>
      </c>
      <c r="M11" s="32">
        <v>0</v>
      </c>
      <c r="N11" s="32">
        <v>4</v>
      </c>
      <c r="O11" s="32">
        <v>0</v>
      </c>
      <c r="P11" s="33">
        <v>0</v>
      </c>
      <c r="Q11" s="34">
        <v>2</v>
      </c>
      <c r="R11">
        <v>6</v>
      </c>
      <c r="S11">
        <f t="shared" si="1"/>
        <v>8</v>
      </c>
      <c r="T11" s="35">
        <f t="shared" si="2"/>
        <v>11</v>
      </c>
      <c r="U11" s="36">
        <f t="shared" si="3"/>
        <v>11.458333333333334</v>
      </c>
      <c r="V11" s="49">
        <v>1</v>
      </c>
      <c r="W11" s="50"/>
      <c r="X11" s="50"/>
      <c r="Y11" s="50"/>
      <c r="Z11" s="50"/>
      <c r="AA11" s="50"/>
      <c r="AB11" s="50"/>
      <c r="AC11" s="50">
        <v>2</v>
      </c>
      <c r="AD11" s="50">
        <v>2</v>
      </c>
      <c r="AE11" s="50"/>
      <c r="AF11" s="50"/>
      <c r="AG11" s="50"/>
      <c r="AH11" s="50"/>
      <c r="AI11" s="50"/>
      <c r="AJ11" s="50"/>
      <c r="AK11" s="50"/>
      <c r="AL11" s="50">
        <v>2</v>
      </c>
      <c r="AM11" s="50"/>
      <c r="AN11" s="50"/>
      <c r="AO11" s="50">
        <v>2</v>
      </c>
      <c r="AP11" s="50"/>
      <c r="AQ11" s="50"/>
      <c r="AR11" s="50">
        <v>1</v>
      </c>
      <c r="AS11" s="50">
        <v>1</v>
      </c>
      <c r="AT11" s="50"/>
      <c r="AU11" s="50"/>
      <c r="AV11" s="50"/>
      <c r="AW11" s="50"/>
      <c r="AX11" s="50">
        <v>1</v>
      </c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>
        <v>2</v>
      </c>
      <c r="BL11" s="50"/>
      <c r="BM11" s="50"/>
      <c r="BN11" s="50"/>
      <c r="BO11" s="50"/>
      <c r="BP11" s="50"/>
      <c r="BQ11" s="50">
        <v>4</v>
      </c>
      <c r="BR11" s="50"/>
      <c r="BS11" s="50"/>
      <c r="BT11" s="50">
        <v>1</v>
      </c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37"/>
      <c r="CL11" s="37"/>
      <c r="CM11" s="37"/>
      <c r="CN11" s="37"/>
      <c r="CO11" s="37"/>
      <c r="CP11" s="38"/>
    </row>
    <row r="12" spans="1:94" ht="12.75">
      <c r="A12" t="s">
        <v>206</v>
      </c>
      <c r="B12" t="s">
        <v>204</v>
      </c>
      <c r="C12" t="s">
        <v>177</v>
      </c>
      <c r="D12" s="27" t="s">
        <v>178</v>
      </c>
      <c r="E12" s="46" t="s">
        <v>207</v>
      </c>
      <c r="F12" s="58" t="s">
        <v>180</v>
      </c>
      <c r="G12" s="29" t="s">
        <v>181</v>
      </c>
      <c r="H12" s="25">
        <v>1.8</v>
      </c>
      <c r="I12">
        <v>1.5</v>
      </c>
      <c r="J12" s="27">
        <f t="shared" si="0"/>
        <v>3.3</v>
      </c>
      <c r="K12" s="25">
        <v>0.7</v>
      </c>
      <c r="L12" s="40" t="s">
        <v>173</v>
      </c>
      <c r="M12" s="32">
        <v>0</v>
      </c>
      <c r="N12" s="32">
        <v>0</v>
      </c>
      <c r="O12" s="32">
        <v>4</v>
      </c>
      <c r="P12" s="33">
        <v>0</v>
      </c>
      <c r="Q12" s="34">
        <v>0</v>
      </c>
      <c r="R12">
        <v>0</v>
      </c>
      <c r="S12">
        <f t="shared" si="1"/>
        <v>0</v>
      </c>
      <c r="T12" s="35">
        <f t="shared" si="2"/>
        <v>5</v>
      </c>
      <c r="U12" s="36">
        <f t="shared" si="3"/>
        <v>277.77777777777777</v>
      </c>
      <c r="V12" s="35"/>
      <c r="W12" s="37"/>
      <c r="X12" s="37"/>
      <c r="Y12" s="37"/>
      <c r="Z12" s="37"/>
      <c r="AA12" s="37"/>
      <c r="AB12" s="37"/>
      <c r="AC12" s="37">
        <v>2</v>
      </c>
      <c r="AD12" s="37">
        <v>1</v>
      </c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>
        <v>1</v>
      </c>
      <c r="AT12" s="37"/>
      <c r="AU12" s="37"/>
      <c r="AV12" s="37"/>
      <c r="AW12" s="37">
        <v>1</v>
      </c>
      <c r="AX12" s="37">
        <v>1</v>
      </c>
      <c r="AY12" s="37"/>
      <c r="AZ12" s="37"/>
      <c r="BA12" s="37"/>
      <c r="BB12" s="37"/>
      <c r="BC12" s="37">
        <v>1</v>
      </c>
      <c r="BD12" s="37"/>
      <c r="BE12" s="37"/>
      <c r="BF12" s="37"/>
      <c r="BG12" s="37">
        <v>1</v>
      </c>
      <c r="BH12" s="37"/>
      <c r="BI12" s="37">
        <v>1</v>
      </c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>
        <v>2</v>
      </c>
      <c r="CJ12" s="37"/>
      <c r="CK12" s="37"/>
      <c r="CL12" s="37"/>
      <c r="CM12" s="37"/>
      <c r="CN12" s="37"/>
      <c r="CO12" s="37"/>
      <c r="CP12" s="38">
        <v>2</v>
      </c>
    </row>
    <row r="13" spans="1:94" ht="12.75">
      <c r="A13" s="25" t="s">
        <v>208</v>
      </c>
      <c r="B13" t="s">
        <v>209</v>
      </c>
      <c r="C13" t="s">
        <v>177</v>
      </c>
      <c r="D13" s="27" t="s">
        <v>178</v>
      </c>
      <c r="E13" s="28" t="s">
        <v>210</v>
      </c>
      <c r="F13" s="58">
        <v>2020</v>
      </c>
      <c r="G13" s="29" t="s">
        <v>181</v>
      </c>
      <c r="H13" s="25">
        <v>0.5</v>
      </c>
      <c r="J13" s="27">
        <f t="shared" si="0"/>
        <v>0.5</v>
      </c>
      <c r="K13" s="25">
        <v>0.3</v>
      </c>
      <c r="L13" s="31" t="s">
        <v>174</v>
      </c>
      <c r="M13" s="32">
        <v>0</v>
      </c>
      <c r="N13" s="32">
        <v>0</v>
      </c>
      <c r="O13" s="32">
        <v>4</v>
      </c>
      <c r="P13" s="33">
        <v>0</v>
      </c>
      <c r="Q13" s="34">
        <v>0</v>
      </c>
      <c r="R13">
        <v>0</v>
      </c>
      <c r="S13">
        <f t="shared" si="1"/>
        <v>0</v>
      </c>
      <c r="T13" s="35">
        <f t="shared" si="2"/>
        <v>3</v>
      </c>
      <c r="U13" s="36">
        <f t="shared" si="3"/>
        <v>600</v>
      </c>
      <c r="V13" s="35"/>
      <c r="W13" s="37"/>
      <c r="X13" s="37"/>
      <c r="Y13" s="37"/>
      <c r="Z13" s="37"/>
      <c r="AA13" s="37"/>
      <c r="AB13" s="37"/>
      <c r="AC13" s="37"/>
      <c r="AD13" s="37">
        <v>2</v>
      </c>
      <c r="AE13" s="37"/>
      <c r="AF13" s="37"/>
      <c r="AG13" s="37"/>
      <c r="AH13" s="37"/>
      <c r="AI13" s="37"/>
      <c r="AJ13" s="37"/>
      <c r="AK13" s="37"/>
      <c r="AL13" s="37">
        <v>1</v>
      </c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>
        <v>1</v>
      </c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>
        <v>1</v>
      </c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8"/>
    </row>
    <row r="14" spans="1:94" ht="12.75">
      <c r="A14" s="25" t="s">
        <v>211</v>
      </c>
      <c r="B14" s="25" t="s">
        <v>212</v>
      </c>
      <c r="C14" t="s">
        <v>177</v>
      </c>
      <c r="D14" s="27" t="s">
        <v>178</v>
      </c>
      <c r="E14" s="46" t="s">
        <v>213</v>
      </c>
      <c r="F14" s="58">
        <v>2008</v>
      </c>
      <c r="G14" s="39" t="s">
        <v>214</v>
      </c>
      <c r="H14" s="25">
        <v>1.7</v>
      </c>
      <c r="I14">
        <v>4.1</v>
      </c>
      <c r="J14" s="27">
        <f t="shared" si="0"/>
        <v>5.8</v>
      </c>
      <c r="K14" s="25">
        <v>0.6</v>
      </c>
      <c r="L14" s="40" t="s">
        <v>172</v>
      </c>
      <c r="M14" s="32">
        <v>0</v>
      </c>
      <c r="N14" s="32">
        <v>4</v>
      </c>
      <c r="O14" s="32">
        <v>0</v>
      </c>
      <c r="P14" s="33">
        <v>0</v>
      </c>
      <c r="Q14" s="43">
        <v>0</v>
      </c>
      <c r="R14" s="44">
        <v>1</v>
      </c>
      <c r="S14">
        <f t="shared" si="1"/>
        <v>1</v>
      </c>
      <c r="T14" s="35">
        <f t="shared" si="2"/>
        <v>1</v>
      </c>
      <c r="U14" s="36">
        <f t="shared" si="3"/>
        <v>58.82352941176471</v>
      </c>
      <c r="V14" s="35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>
        <v>1</v>
      </c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8"/>
    </row>
    <row r="15" spans="1:94" ht="12.75">
      <c r="A15" t="s">
        <v>215</v>
      </c>
      <c r="B15" t="s">
        <v>216</v>
      </c>
      <c r="C15" t="s">
        <v>177</v>
      </c>
      <c r="D15" s="27" t="s">
        <v>178</v>
      </c>
      <c r="E15" s="28" t="s">
        <v>217</v>
      </c>
      <c r="F15" s="58" t="s">
        <v>180</v>
      </c>
      <c r="G15" s="29" t="s">
        <v>181</v>
      </c>
      <c r="H15" s="25">
        <v>9.1</v>
      </c>
      <c r="I15">
        <v>2</v>
      </c>
      <c r="J15" s="27">
        <f t="shared" si="0"/>
        <v>11.1</v>
      </c>
      <c r="K15" s="25">
        <v>1.3</v>
      </c>
      <c r="L15" s="40" t="s">
        <v>173</v>
      </c>
      <c r="M15" s="32">
        <v>1</v>
      </c>
      <c r="N15" s="32">
        <v>3</v>
      </c>
      <c r="O15" s="32">
        <v>0</v>
      </c>
      <c r="P15" s="33">
        <v>0</v>
      </c>
      <c r="Q15" s="34">
        <v>0</v>
      </c>
      <c r="R15">
        <v>0</v>
      </c>
      <c r="S15">
        <f t="shared" si="1"/>
        <v>0</v>
      </c>
      <c r="T15" s="35">
        <f t="shared" si="2"/>
        <v>12</v>
      </c>
      <c r="U15" s="36">
        <f t="shared" si="3"/>
        <v>131.86813186813188</v>
      </c>
      <c r="V15" s="35"/>
      <c r="W15" s="37"/>
      <c r="X15" s="37"/>
      <c r="Y15" s="37">
        <v>2</v>
      </c>
      <c r="Z15" s="37">
        <v>1</v>
      </c>
      <c r="AA15" s="37"/>
      <c r="AB15" s="37"/>
      <c r="AC15" s="37">
        <v>2</v>
      </c>
      <c r="AD15" s="37">
        <v>2</v>
      </c>
      <c r="AE15" s="37"/>
      <c r="AF15" s="37"/>
      <c r="AG15" s="37"/>
      <c r="AH15" s="37"/>
      <c r="AI15" s="37"/>
      <c r="AJ15" s="37"/>
      <c r="AK15" s="37"/>
      <c r="AL15" s="37">
        <v>3</v>
      </c>
      <c r="AM15" s="37"/>
      <c r="AN15" s="37"/>
      <c r="AO15" s="37"/>
      <c r="AP15" s="37"/>
      <c r="AQ15" s="37"/>
      <c r="AR15" s="37"/>
      <c r="AS15" s="37">
        <v>1</v>
      </c>
      <c r="AT15" s="37"/>
      <c r="AU15" s="37"/>
      <c r="AV15" s="37"/>
      <c r="AW15" s="37">
        <v>1</v>
      </c>
      <c r="AX15" s="37"/>
      <c r="AY15" s="37">
        <v>1</v>
      </c>
      <c r="AZ15" s="37"/>
      <c r="BA15" s="37"/>
      <c r="BB15" s="32"/>
      <c r="BC15" s="37">
        <v>1</v>
      </c>
      <c r="BD15" s="37"/>
      <c r="BE15" s="37">
        <v>1</v>
      </c>
      <c r="BF15" s="37"/>
      <c r="BG15" s="37">
        <v>1</v>
      </c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D15" s="37"/>
      <c r="CE15" s="37"/>
      <c r="CF15" s="37">
        <v>2</v>
      </c>
      <c r="CG15" s="37"/>
      <c r="CH15" s="37"/>
      <c r="CI15" s="37">
        <v>3</v>
      </c>
      <c r="CJ15" s="37"/>
      <c r="CK15" s="37">
        <v>1</v>
      </c>
      <c r="CL15" s="37"/>
      <c r="CM15" s="51">
        <v>1</v>
      </c>
      <c r="CP15" s="27">
        <v>3</v>
      </c>
    </row>
    <row r="16" spans="1:94" ht="12.75">
      <c r="A16" s="25" t="s">
        <v>218</v>
      </c>
      <c r="B16" t="s">
        <v>219</v>
      </c>
      <c r="C16" t="s">
        <v>177</v>
      </c>
      <c r="D16" s="27" t="s">
        <v>178</v>
      </c>
      <c r="E16" s="28" t="s">
        <v>220</v>
      </c>
      <c r="F16" s="58">
        <v>2009</v>
      </c>
      <c r="G16" s="29" t="s">
        <v>221</v>
      </c>
      <c r="H16" s="25">
        <v>1.1</v>
      </c>
      <c r="J16" s="27">
        <f t="shared" si="0"/>
        <v>1.1</v>
      </c>
      <c r="K16" s="25">
        <v>0.7</v>
      </c>
      <c r="L16" s="31" t="s">
        <v>174</v>
      </c>
      <c r="M16" s="32">
        <v>0</v>
      </c>
      <c r="N16" s="32">
        <v>4</v>
      </c>
      <c r="O16" s="32">
        <v>0</v>
      </c>
      <c r="P16" s="33">
        <v>0</v>
      </c>
      <c r="Q16" s="43">
        <v>0</v>
      </c>
      <c r="R16" s="44">
        <v>0</v>
      </c>
      <c r="S16">
        <f t="shared" si="1"/>
        <v>0</v>
      </c>
      <c r="T16" s="35">
        <f t="shared" si="2"/>
        <v>0</v>
      </c>
      <c r="U16" s="36">
        <f t="shared" si="3"/>
        <v>0</v>
      </c>
      <c r="V16" s="35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>
        <v>1</v>
      </c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>
        <v>1</v>
      </c>
      <c r="CB16" s="37"/>
      <c r="CC16" s="37"/>
      <c r="CD16" s="37"/>
      <c r="CE16" s="37"/>
      <c r="CF16" s="37"/>
      <c r="CG16" s="37"/>
      <c r="CH16" s="37"/>
      <c r="CI16" s="37">
        <v>1</v>
      </c>
      <c r="CJ16" s="37"/>
      <c r="CK16" s="37"/>
      <c r="CL16" s="37"/>
      <c r="CM16" s="37">
        <v>1</v>
      </c>
      <c r="CN16" s="37"/>
      <c r="CO16" s="37"/>
      <c r="CP16" s="38"/>
    </row>
    <row r="17" spans="1:94" ht="12.75">
      <c r="A17" t="s">
        <v>222</v>
      </c>
      <c r="B17" t="s">
        <v>192</v>
      </c>
      <c r="C17" t="s">
        <v>177</v>
      </c>
      <c r="D17" s="27" t="s">
        <v>178</v>
      </c>
      <c r="E17" s="52" t="s">
        <v>223</v>
      </c>
      <c r="F17" s="58">
        <v>2020</v>
      </c>
      <c r="G17" s="29" t="s">
        <v>181</v>
      </c>
      <c r="H17" s="25">
        <v>1.3</v>
      </c>
      <c r="I17">
        <v>5.3</v>
      </c>
      <c r="J17" s="27">
        <f t="shared" si="0"/>
        <v>6.6</v>
      </c>
      <c r="K17" s="25">
        <v>1.3</v>
      </c>
      <c r="L17" s="40" t="s">
        <v>172</v>
      </c>
      <c r="M17" s="32">
        <v>0</v>
      </c>
      <c r="N17" s="32">
        <v>4</v>
      </c>
      <c r="O17" s="32">
        <v>0</v>
      </c>
      <c r="P17" s="33">
        <v>0</v>
      </c>
      <c r="Q17" s="34">
        <v>9</v>
      </c>
      <c r="R17" s="44">
        <v>0</v>
      </c>
      <c r="S17">
        <f t="shared" si="1"/>
        <v>9</v>
      </c>
      <c r="T17" s="35">
        <f t="shared" si="2"/>
        <v>0</v>
      </c>
      <c r="U17" s="37">
        <f t="shared" si="3"/>
        <v>0</v>
      </c>
      <c r="V17" s="35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>
        <v>1</v>
      </c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8"/>
    </row>
    <row r="18" spans="1:94" ht="12.75">
      <c r="A18" t="s">
        <v>224</v>
      </c>
      <c r="B18" t="s">
        <v>209</v>
      </c>
      <c r="C18" t="s">
        <v>177</v>
      </c>
      <c r="D18" s="27" t="s">
        <v>178</v>
      </c>
      <c r="E18" s="28" t="s">
        <v>225</v>
      </c>
      <c r="F18" s="58" t="s">
        <v>180</v>
      </c>
      <c r="G18" s="29" t="s">
        <v>181</v>
      </c>
      <c r="H18" s="25">
        <v>8.1</v>
      </c>
      <c r="J18" s="27">
        <f t="shared" si="0"/>
        <v>8.1</v>
      </c>
      <c r="K18" s="25">
        <v>3.4</v>
      </c>
      <c r="L18" s="40" t="s">
        <v>174</v>
      </c>
      <c r="M18" s="32">
        <v>0</v>
      </c>
      <c r="N18" s="32">
        <v>4</v>
      </c>
      <c r="O18" s="32">
        <v>0</v>
      </c>
      <c r="P18" s="33">
        <v>0</v>
      </c>
      <c r="Q18" s="34">
        <v>2</v>
      </c>
      <c r="R18" s="44">
        <v>0</v>
      </c>
      <c r="S18">
        <f t="shared" si="1"/>
        <v>2</v>
      </c>
      <c r="T18" s="35">
        <f t="shared" si="2"/>
        <v>6</v>
      </c>
      <c r="U18" s="36">
        <f t="shared" si="3"/>
        <v>74.07407407407408</v>
      </c>
      <c r="V18" s="35"/>
      <c r="W18" s="37"/>
      <c r="X18" s="37"/>
      <c r="Y18" s="37"/>
      <c r="Z18" s="37"/>
      <c r="AA18" s="37"/>
      <c r="AB18" s="37"/>
      <c r="AC18" s="37">
        <v>1</v>
      </c>
      <c r="AD18" s="37">
        <v>1</v>
      </c>
      <c r="AE18" s="37"/>
      <c r="AF18" s="37"/>
      <c r="AG18" s="37"/>
      <c r="AH18" s="37"/>
      <c r="AI18" s="37"/>
      <c r="AJ18" s="37">
        <v>1</v>
      </c>
      <c r="AK18" s="37"/>
      <c r="AL18" s="37">
        <v>2</v>
      </c>
      <c r="AM18" s="37"/>
      <c r="AN18" s="37"/>
      <c r="AO18" s="37">
        <v>1</v>
      </c>
      <c r="AP18" s="37"/>
      <c r="AQ18" s="37"/>
      <c r="AR18" s="37"/>
      <c r="AS18" s="37"/>
      <c r="AT18" s="37"/>
      <c r="AU18" s="37"/>
      <c r="AV18" s="37"/>
      <c r="AW18" s="37"/>
      <c r="AX18" s="37">
        <v>1</v>
      </c>
      <c r="AY18" s="37"/>
      <c r="AZ18" s="37"/>
      <c r="BA18" s="37"/>
      <c r="BB18" s="37"/>
      <c r="BC18" s="37"/>
      <c r="BD18" s="37">
        <v>1</v>
      </c>
      <c r="BE18" s="37"/>
      <c r="BF18" s="37"/>
      <c r="BG18" s="37"/>
      <c r="BH18" s="37"/>
      <c r="BI18" s="37"/>
      <c r="BJ18" s="37"/>
      <c r="BK18" s="37">
        <v>1</v>
      </c>
      <c r="BL18" s="37"/>
      <c r="BM18" s="37"/>
      <c r="BN18" s="37"/>
      <c r="BO18" s="37"/>
      <c r="BP18" s="37"/>
      <c r="BQ18" s="37">
        <v>2</v>
      </c>
      <c r="BR18" s="37"/>
      <c r="BS18" s="37"/>
      <c r="BT18" s="37"/>
      <c r="BU18" s="37"/>
      <c r="BV18" s="37"/>
      <c r="BW18" s="37"/>
      <c r="BX18" s="37"/>
      <c r="BY18" s="37"/>
      <c r="BZ18" s="37"/>
      <c r="CA18" s="37">
        <v>1</v>
      </c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8"/>
    </row>
    <row r="19" spans="1:94" ht="12.75">
      <c r="A19" t="s">
        <v>226</v>
      </c>
      <c r="B19" t="s">
        <v>227</v>
      </c>
      <c r="C19" t="s">
        <v>177</v>
      </c>
      <c r="D19" s="27" t="s">
        <v>178</v>
      </c>
      <c r="E19" s="53" t="s">
        <v>228</v>
      </c>
      <c r="F19" s="58" t="s">
        <v>180</v>
      </c>
      <c r="G19" s="29" t="s">
        <v>181</v>
      </c>
      <c r="H19" s="41">
        <v>3.5</v>
      </c>
      <c r="I19">
        <v>2</v>
      </c>
      <c r="J19" s="27">
        <f t="shared" si="0"/>
        <v>5.5</v>
      </c>
      <c r="K19" s="25">
        <v>0.9</v>
      </c>
      <c r="L19" s="40" t="s">
        <v>173</v>
      </c>
      <c r="M19" s="32">
        <v>0</v>
      </c>
      <c r="N19" s="32">
        <v>4</v>
      </c>
      <c r="O19" s="32">
        <v>0</v>
      </c>
      <c r="P19" s="33">
        <v>0</v>
      </c>
      <c r="Q19" s="34">
        <v>0</v>
      </c>
      <c r="R19">
        <v>0</v>
      </c>
      <c r="S19">
        <f t="shared" si="1"/>
        <v>0</v>
      </c>
      <c r="T19" s="35">
        <f t="shared" si="2"/>
        <v>8</v>
      </c>
      <c r="U19" s="36">
        <f t="shared" si="3"/>
        <v>228.57142857142858</v>
      </c>
      <c r="V19" s="35"/>
      <c r="W19" s="37"/>
      <c r="X19" s="37"/>
      <c r="Y19" s="37">
        <v>1</v>
      </c>
      <c r="Z19" s="37"/>
      <c r="AA19" s="37"/>
      <c r="AB19" s="37"/>
      <c r="AC19" s="37">
        <v>1</v>
      </c>
      <c r="AD19" s="37">
        <v>2</v>
      </c>
      <c r="AE19" s="37"/>
      <c r="AF19" s="37"/>
      <c r="AG19" s="37"/>
      <c r="AH19" s="37"/>
      <c r="AI19" s="37"/>
      <c r="AJ19" s="37"/>
      <c r="AK19" s="37"/>
      <c r="AL19" s="37">
        <v>3</v>
      </c>
      <c r="AM19" s="37"/>
      <c r="AN19" s="37"/>
      <c r="AO19" s="37"/>
      <c r="AP19" s="37"/>
      <c r="AQ19" s="37"/>
      <c r="AR19" s="37"/>
      <c r="AS19" s="37">
        <v>1</v>
      </c>
      <c r="AT19" s="37"/>
      <c r="AU19" s="37"/>
      <c r="AV19" s="37"/>
      <c r="AW19" s="37"/>
      <c r="AX19" s="50">
        <v>1</v>
      </c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>
        <v>1</v>
      </c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>
        <v>2</v>
      </c>
      <c r="CJ19" s="37"/>
      <c r="CK19" s="37">
        <v>1</v>
      </c>
      <c r="CL19" s="37"/>
      <c r="CM19" s="37"/>
      <c r="CN19" s="37"/>
      <c r="CO19" s="37"/>
      <c r="CP19" s="38"/>
    </row>
    <row r="20" spans="1:94" ht="12.75">
      <c r="A20" t="s">
        <v>226</v>
      </c>
      <c r="B20" s="25" t="s">
        <v>229</v>
      </c>
      <c r="C20" t="s">
        <v>177</v>
      </c>
      <c r="D20" s="27" t="s">
        <v>178</v>
      </c>
      <c r="E20" s="28" t="s">
        <v>230</v>
      </c>
      <c r="F20" s="84" t="s">
        <v>231</v>
      </c>
      <c r="G20" s="29" t="s">
        <v>232</v>
      </c>
      <c r="H20" s="25">
        <v>1.1</v>
      </c>
      <c r="J20" s="27">
        <f t="shared" si="0"/>
        <v>1.1</v>
      </c>
      <c r="K20" s="25">
        <v>0.4</v>
      </c>
      <c r="L20" s="40" t="s">
        <v>173</v>
      </c>
      <c r="M20" s="32">
        <v>0</v>
      </c>
      <c r="N20" s="32">
        <v>3</v>
      </c>
      <c r="O20" s="32">
        <v>1</v>
      </c>
      <c r="P20" s="33">
        <v>0</v>
      </c>
      <c r="Q20" s="34">
        <v>0</v>
      </c>
      <c r="R20">
        <v>0</v>
      </c>
      <c r="S20">
        <f t="shared" si="1"/>
        <v>0</v>
      </c>
      <c r="T20" s="35">
        <f t="shared" si="2"/>
        <v>4</v>
      </c>
      <c r="U20" s="36">
        <f t="shared" si="3"/>
        <v>363.6363636363636</v>
      </c>
      <c r="V20" s="35"/>
      <c r="W20" s="37"/>
      <c r="X20" s="37"/>
      <c r="Y20" s="37"/>
      <c r="Z20" s="37"/>
      <c r="AA20" s="37"/>
      <c r="AB20" s="37"/>
      <c r="AC20" s="37">
        <v>1</v>
      </c>
      <c r="AD20" s="37">
        <v>2</v>
      </c>
      <c r="AE20" s="37"/>
      <c r="AF20" s="37"/>
      <c r="AG20" s="37"/>
      <c r="AH20" s="37"/>
      <c r="AI20" s="37"/>
      <c r="AJ20" s="37"/>
      <c r="AK20" s="37"/>
      <c r="AL20" s="37">
        <v>1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>
        <v>1</v>
      </c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8"/>
    </row>
    <row r="21" spans="1:94" ht="12.75">
      <c r="A21" s="25" t="s">
        <v>233</v>
      </c>
      <c r="B21" s="25" t="s">
        <v>234</v>
      </c>
      <c r="C21" t="s">
        <v>177</v>
      </c>
      <c r="D21" s="27" t="s">
        <v>178</v>
      </c>
      <c r="E21" s="28" t="s">
        <v>235</v>
      </c>
      <c r="F21" s="58">
        <v>2010</v>
      </c>
      <c r="G21" s="29" t="s">
        <v>181</v>
      </c>
      <c r="H21" s="25">
        <v>1.5</v>
      </c>
      <c r="J21" s="27">
        <f t="shared" si="0"/>
        <v>1.5</v>
      </c>
      <c r="K21" s="25">
        <v>0.5</v>
      </c>
      <c r="L21" s="40" t="s">
        <v>173</v>
      </c>
      <c r="M21" s="32">
        <v>0</v>
      </c>
      <c r="N21" s="32">
        <v>4</v>
      </c>
      <c r="O21" s="32">
        <v>0</v>
      </c>
      <c r="P21" s="33">
        <v>0</v>
      </c>
      <c r="Q21" s="43">
        <v>0</v>
      </c>
      <c r="R21" s="44">
        <v>0</v>
      </c>
      <c r="S21">
        <f t="shared" si="1"/>
        <v>0</v>
      </c>
      <c r="T21" s="35">
        <f t="shared" si="2"/>
        <v>1</v>
      </c>
      <c r="U21" s="36">
        <f t="shared" si="3"/>
        <v>66.66666666666667</v>
      </c>
      <c r="V21" s="35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>
        <v>1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8"/>
    </row>
    <row r="22" spans="1:94" ht="12.75">
      <c r="A22" s="25" t="s">
        <v>236</v>
      </c>
      <c r="B22" s="25" t="s">
        <v>237</v>
      </c>
      <c r="C22" t="s">
        <v>177</v>
      </c>
      <c r="D22" s="27" t="s">
        <v>178</v>
      </c>
      <c r="E22" s="28" t="s">
        <v>238</v>
      </c>
      <c r="G22" s="29"/>
      <c r="H22" s="25">
        <v>0.4</v>
      </c>
      <c r="I22">
        <v>1.4</v>
      </c>
      <c r="J22" s="27">
        <f t="shared" si="0"/>
        <v>1.7999999999999998</v>
      </c>
      <c r="K22" s="25">
        <v>0.3</v>
      </c>
      <c r="L22" s="31"/>
      <c r="M22" s="32">
        <v>0</v>
      </c>
      <c r="N22" s="32">
        <v>4</v>
      </c>
      <c r="O22" s="32">
        <v>0</v>
      </c>
      <c r="P22" s="33">
        <v>0</v>
      </c>
      <c r="Q22" s="34">
        <v>0</v>
      </c>
      <c r="R22">
        <v>0</v>
      </c>
      <c r="S22">
        <f t="shared" si="1"/>
        <v>0</v>
      </c>
      <c r="T22" s="35">
        <f t="shared" si="2"/>
        <v>0</v>
      </c>
      <c r="U22" s="36">
        <f t="shared" si="3"/>
        <v>0</v>
      </c>
      <c r="V22" s="35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8"/>
    </row>
    <row r="23" spans="1:94" ht="12.75">
      <c r="A23" t="s">
        <v>239</v>
      </c>
      <c r="B23" s="25" t="s">
        <v>240</v>
      </c>
      <c r="C23" t="s">
        <v>177</v>
      </c>
      <c r="D23" s="27" t="s">
        <v>178</v>
      </c>
      <c r="E23" s="28" t="s">
        <v>241</v>
      </c>
      <c r="F23" s="58">
        <v>2009</v>
      </c>
      <c r="G23" s="29" t="s">
        <v>181</v>
      </c>
      <c r="H23" s="25">
        <v>0.8</v>
      </c>
      <c r="J23" s="27">
        <f t="shared" si="0"/>
        <v>0.8</v>
      </c>
      <c r="K23" s="25">
        <v>0.4</v>
      </c>
      <c r="L23" s="40" t="s">
        <v>173</v>
      </c>
      <c r="M23" s="32">
        <v>0</v>
      </c>
      <c r="N23" s="32">
        <v>4</v>
      </c>
      <c r="O23" s="32">
        <v>0</v>
      </c>
      <c r="P23" s="33">
        <v>0</v>
      </c>
      <c r="Q23" s="43">
        <v>0</v>
      </c>
      <c r="R23" s="44">
        <v>0</v>
      </c>
      <c r="S23">
        <f t="shared" si="1"/>
        <v>0</v>
      </c>
      <c r="T23" s="35">
        <f t="shared" si="2"/>
        <v>2</v>
      </c>
      <c r="U23" s="36">
        <f t="shared" si="3"/>
        <v>250</v>
      </c>
      <c r="V23" s="35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>
        <v>2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8"/>
    </row>
    <row r="24" spans="1:94" ht="12.75">
      <c r="A24" s="25" t="s">
        <v>242</v>
      </c>
      <c r="B24" t="s">
        <v>243</v>
      </c>
      <c r="C24" t="s">
        <v>177</v>
      </c>
      <c r="D24" s="27" t="s">
        <v>178</v>
      </c>
      <c r="E24" s="28" t="s">
        <v>244</v>
      </c>
      <c r="F24" s="58" t="s">
        <v>180</v>
      </c>
      <c r="G24" s="29" t="s">
        <v>221</v>
      </c>
      <c r="H24" s="25">
        <v>5.5</v>
      </c>
      <c r="I24" s="25">
        <v>2.9</v>
      </c>
      <c r="J24" s="27">
        <f t="shared" si="0"/>
        <v>8.4</v>
      </c>
      <c r="K24" s="25">
        <v>1.2</v>
      </c>
      <c r="L24" s="40" t="s">
        <v>173</v>
      </c>
      <c r="M24" s="32">
        <v>0</v>
      </c>
      <c r="N24" s="32">
        <v>3</v>
      </c>
      <c r="O24" s="32">
        <v>1</v>
      </c>
      <c r="P24" s="33">
        <v>0</v>
      </c>
      <c r="Q24" s="43">
        <v>1</v>
      </c>
      <c r="R24" s="44">
        <v>0</v>
      </c>
      <c r="S24">
        <f t="shared" si="1"/>
        <v>1</v>
      </c>
      <c r="T24" s="35">
        <f t="shared" si="2"/>
        <v>4</v>
      </c>
      <c r="U24" s="36">
        <f t="shared" si="3"/>
        <v>72.72727272727273</v>
      </c>
      <c r="V24" s="35"/>
      <c r="W24" s="37"/>
      <c r="X24" s="37"/>
      <c r="Y24" s="37"/>
      <c r="Z24" s="37"/>
      <c r="AA24" s="37"/>
      <c r="AB24" s="37"/>
      <c r="AC24" s="37">
        <v>1</v>
      </c>
      <c r="AD24" s="37"/>
      <c r="AE24" s="37"/>
      <c r="AF24" s="37"/>
      <c r="AG24" s="37"/>
      <c r="AH24" s="37"/>
      <c r="AI24" s="37"/>
      <c r="AJ24" s="37">
        <v>1</v>
      </c>
      <c r="AK24" s="37"/>
      <c r="AL24" s="37">
        <v>1</v>
      </c>
      <c r="AM24" s="37"/>
      <c r="AN24" s="37"/>
      <c r="AO24" s="37"/>
      <c r="AP24" s="37"/>
      <c r="AQ24" s="37"/>
      <c r="AR24" s="37">
        <v>1</v>
      </c>
      <c r="AS24" s="37"/>
      <c r="AT24" s="37"/>
      <c r="AU24" s="37"/>
      <c r="AV24" s="37"/>
      <c r="AW24" s="37"/>
      <c r="AX24" s="37">
        <v>1</v>
      </c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>
        <v>1</v>
      </c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>
        <v>1</v>
      </c>
      <c r="CG24" s="37"/>
      <c r="CH24" s="37"/>
      <c r="CI24" s="37">
        <v>2</v>
      </c>
      <c r="CJ24" s="37"/>
      <c r="CK24" s="37">
        <v>1</v>
      </c>
      <c r="CL24" s="37"/>
      <c r="CM24" s="37"/>
      <c r="CN24" s="37"/>
      <c r="CO24" s="37"/>
      <c r="CP24" s="38">
        <v>2</v>
      </c>
    </row>
    <row r="25" spans="1:94" ht="12.75">
      <c r="A25" t="s">
        <v>245</v>
      </c>
      <c r="B25" s="25" t="s">
        <v>246</v>
      </c>
      <c r="C25" t="s">
        <v>177</v>
      </c>
      <c r="D25" s="27" t="s">
        <v>178</v>
      </c>
      <c r="E25" s="28" t="s">
        <v>247</v>
      </c>
      <c r="F25" s="58">
        <v>2010</v>
      </c>
      <c r="G25" s="29" t="s">
        <v>181</v>
      </c>
      <c r="H25" s="25">
        <v>0.45</v>
      </c>
      <c r="I25" s="25">
        <v>1</v>
      </c>
      <c r="J25" s="30">
        <f t="shared" si="0"/>
        <v>1.45</v>
      </c>
      <c r="K25" s="25">
        <v>0.3</v>
      </c>
      <c r="L25" s="40" t="s">
        <v>173</v>
      </c>
      <c r="M25" s="32">
        <v>0</v>
      </c>
      <c r="N25" s="32">
        <v>3</v>
      </c>
      <c r="O25" s="32">
        <v>1</v>
      </c>
      <c r="P25" s="33">
        <v>0</v>
      </c>
      <c r="Q25" s="43">
        <v>0</v>
      </c>
      <c r="R25" s="44">
        <v>0</v>
      </c>
      <c r="S25">
        <f t="shared" si="1"/>
        <v>0</v>
      </c>
      <c r="T25" s="35">
        <f t="shared" si="2"/>
        <v>2</v>
      </c>
      <c r="U25" s="36">
        <f t="shared" si="3"/>
        <v>444.44444444444446</v>
      </c>
      <c r="V25" s="35"/>
      <c r="W25" s="37"/>
      <c r="X25" s="37"/>
      <c r="Y25" s="37"/>
      <c r="Z25" s="37"/>
      <c r="AA25" s="37"/>
      <c r="AB25" s="37"/>
      <c r="AC25" s="37"/>
      <c r="AD25" s="37">
        <v>1</v>
      </c>
      <c r="AE25" s="37"/>
      <c r="AF25" s="37"/>
      <c r="AG25" s="37"/>
      <c r="AH25" s="37"/>
      <c r="AI25" s="37"/>
      <c r="AJ25" s="37">
        <v>1</v>
      </c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8"/>
    </row>
    <row r="26" spans="1:94" ht="12.75">
      <c r="A26" t="s">
        <v>248</v>
      </c>
      <c r="B26" t="s">
        <v>249</v>
      </c>
      <c r="C26" t="s">
        <v>177</v>
      </c>
      <c r="D26" s="27" t="s">
        <v>178</v>
      </c>
      <c r="E26" s="46" t="s">
        <v>250</v>
      </c>
      <c r="F26" s="84" t="s">
        <v>251</v>
      </c>
      <c r="G26" s="29" t="s">
        <v>181</v>
      </c>
      <c r="H26" s="25">
        <v>1.8</v>
      </c>
      <c r="J26" s="27">
        <f t="shared" si="0"/>
        <v>1.8</v>
      </c>
      <c r="K26" s="25">
        <v>0.6</v>
      </c>
      <c r="L26" s="31" t="s">
        <v>173</v>
      </c>
      <c r="M26" s="32">
        <v>0</v>
      </c>
      <c r="N26" s="32">
        <v>2</v>
      </c>
      <c r="O26" s="32">
        <v>2</v>
      </c>
      <c r="P26" s="33">
        <v>0</v>
      </c>
      <c r="Q26" s="34">
        <v>0</v>
      </c>
      <c r="R26">
        <v>0</v>
      </c>
      <c r="S26">
        <f t="shared" si="1"/>
        <v>0</v>
      </c>
      <c r="T26" s="35">
        <f t="shared" si="2"/>
        <v>4</v>
      </c>
      <c r="U26" s="36">
        <f t="shared" si="3"/>
        <v>222.22222222222223</v>
      </c>
      <c r="V26" s="35"/>
      <c r="W26" s="37"/>
      <c r="X26" s="37"/>
      <c r="Y26" s="37"/>
      <c r="Z26" s="37"/>
      <c r="AA26" s="37"/>
      <c r="AB26" s="37"/>
      <c r="AC26" s="37">
        <v>2</v>
      </c>
      <c r="AD26" s="37">
        <v>1</v>
      </c>
      <c r="AE26" s="37"/>
      <c r="AF26" s="37"/>
      <c r="AG26" s="37"/>
      <c r="AH26" s="37"/>
      <c r="AI26" s="37"/>
      <c r="AJ26" s="37"/>
      <c r="AK26" s="37"/>
      <c r="AL26" s="37">
        <v>1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>
        <v>1</v>
      </c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>
        <v>1</v>
      </c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8"/>
    </row>
    <row r="27" spans="1:94" ht="12.75">
      <c r="A27" s="25" t="s">
        <v>252</v>
      </c>
      <c r="B27" s="25" t="s">
        <v>253</v>
      </c>
      <c r="C27" t="s">
        <v>177</v>
      </c>
      <c r="D27" s="27" t="s">
        <v>178</v>
      </c>
      <c r="E27" s="46" t="s">
        <v>254</v>
      </c>
      <c r="G27" s="29"/>
      <c r="H27" s="25">
        <v>0.28</v>
      </c>
      <c r="J27" s="27">
        <f t="shared" si="0"/>
        <v>0.28</v>
      </c>
      <c r="K27" s="25">
        <v>0.3</v>
      </c>
      <c r="L27" s="31"/>
      <c r="M27" s="32">
        <v>0</v>
      </c>
      <c r="N27" s="32">
        <v>4</v>
      </c>
      <c r="O27" s="32">
        <v>0</v>
      </c>
      <c r="P27" s="33">
        <v>0</v>
      </c>
      <c r="Q27" s="43">
        <v>0</v>
      </c>
      <c r="R27" s="44">
        <v>0</v>
      </c>
      <c r="S27">
        <f t="shared" si="1"/>
        <v>0</v>
      </c>
      <c r="T27" s="35">
        <f t="shared" si="2"/>
        <v>0</v>
      </c>
      <c r="U27" s="36">
        <f t="shared" si="3"/>
        <v>0</v>
      </c>
      <c r="V27" s="35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8"/>
    </row>
    <row r="28" spans="1:94" ht="12.75">
      <c r="A28" s="25" t="s">
        <v>255</v>
      </c>
      <c r="B28" t="s">
        <v>256</v>
      </c>
      <c r="C28" t="s">
        <v>177</v>
      </c>
      <c r="D28" s="27" t="s">
        <v>178</v>
      </c>
      <c r="E28" s="46" t="s">
        <v>257</v>
      </c>
      <c r="F28" s="58">
        <v>2011</v>
      </c>
      <c r="G28" s="29" t="s">
        <v>181</v>
      </c>
      <c r="H28" s="25">
        <v>3.3</v>
      </c>
      <c r="I28">
        <v>0.15</v>
      </c>
      <c r="J28" s="27">
        <f t="shared" si="0"/>
        <v>3.4499999999999997</v>
      </c>
      <c r="K28" s="25">
        <v>1.1</v>
      </c>
      <c r="L28" s="40" t="s">
        <v>174</v>
      </c>
      <c r="M28" s="32">
        <v>0</v>
      </c>
      <c r="N28" s="32">
        <v>4</v>
      </c>
      <c r="O28" s="32">
        <v>0</v>
      </c>
      <c r="P28" s="33">
        <v>0</v>
      </c>
      <c r="Q28" s="34">
        <v>0</v>
      </c>
      <c r="R28">
        <v>0</v>
      </c>
      <c r="S28">
        <f t="shared" si="1"/>
        <v>0</v>
      </c>
      <c r="T28" s="35">
        <f t="shared" si="2"/>
        <v>5</v>
      </c>
      <c r="U28" s="36">
        <f t="shared" si="3"/>
        <v>151.51515151515153</v>
      </c>
      <c r="V28" s="35"/>
      <c r="W28" s="37"/>
      <c r="X28" s="37"/>
      <c r="Y28" s="37"/>
      <c r="Z28" s="37"/>
      <c r="AA28" s="37"/>
      <c r="AB28" s="37"/>
      <c r="AC28" s="37">
        <v>1</v>
      </c>
      <c r="AD28" s="37">
        <v>2</v>
      </c>
      <c r="AE28" s="37"/>
      <c r="AF28" s="37"/>
      <c r="AG28" s="37">
        <v>1</v>
      </c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>
        <v>1</v>
      </c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8"/>
    </row>
    <row r="29" spans="1:94" ht="12.75">
      <c r="A29" s="25" t="s">
        <v>258</v>
      </c>
      <c r="B29" t="s">
        <v>256</v>
      </c>
      <c r="C29" t="s">
        <v>177</v>
      </c>
      <c r="D29" s="27" t="s">
        <v>178</v>
      </c>
      <c r="E29" s="46" t="s">
        <v>259</v>
      </c>
      <c r="F29" s="58">
        <v>2011</v>
      </c>
      <c r="G29" s="29" t="s">
        <v>181</v>
      </c>
      <c r="H29" s="25">
        <v>0.65</v>
      </c>
      <c r="J29" s="27">
        <f t="shared" si="0"/>
        <v>0.65</v>
      </c>
      <c r="K29" s="25">
        <v>0.3</v>
      </c>
      <c r="L29" s="40" t="s">
        <v>173</v>
      </c>
      <c r="M29" s="32">
        <v>0</v>
      </c>
      <c r="N29" s="32">
        <v>3</v>
      </c>
      <c r="O29" s="32">
        <v>1</v>
      </c>
      <c r="P29" s="33">
        <v>0</v>
      </c>
      <c r="Q29" s="43">
        <v>0</v>
      </c>
      <c r="R29" s="44">
        <v>0</v>
      </c>
      <c r="S29">
        <f t="shared" si="1"/>
        <v>0</v>
      </c>
      <c r="T29" s="35">
        <f t="shared" si="2"/>
        <v>1</v>
      </c>
      <c r="U29" s="36">
        <f t="shared" si="3"/>
        <v>153.84615384615384</v>
      </c>
      <c r="V29" s="35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>
        <v>1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8"/>
    </row>
    <row r="30" spans="1:94" ht="12.75">
      <c r="A30" s="25" t="s">
        <v>260</v>
      </c>
      <c r="B30" s="25" t="s">
        <v>261</v>
      </c>
      <c r="C30" t="s">
        <v>177</v>
      </c>
      <c r="D30" s="27" t="s">
        <v>178</v>
      </c>
      <c r="E30" s="28" t="s">
        <v>262</v>
      </c>
      <c r="G30" s="29"/>
      <c r="H30" s="25">
        <v>0.4</v>
      </c>
      <c r="J30" s="27">
        <f t="shared" si="0"/>
        <v>0.4</v>
      </c>
      <c r="K30" s="25">
        <v>0.3</v>
      </c>
      <c r="L30" s="31"/>
      <c r="M30" s="32">
        <v>0</v>
      </c>
      <c r="N30" s="32">
        <v>4</v>
      </c>
      <c r="O30" s="32">
        <v>0</v>
      </c>
      <c r="P30" s="33">
        <v>0</v>
      </c>
      <c r="Q30" s="43">
        <v>0</v>
      </c>
      <c r="R30" s="44">
        <v>1</v>
      </c>
      <c r="S30">
        <f t="shared" si="1"/>
        <v>1</v>
      </c>
      <c r="T30" s="35">
        <f t="shared" si="2"/>
        <v>0</v>
      </c>
      <c r="U30" s="36">
        <f t="shared" si="3"/>
        <v>0</v>
      </c>
      <c r="V30" s="35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8"/>
    </row>
    <row r="31" spans="1:94" ht="12.75">
      <c r="A31" s="25" t="s">
        <v>263</v>
      </c>
      <c r="B31" t="s">
        <v>186</v>
      </c>
      <c r="C31" t="s">
        <v>177</v>
      </c>
      <c r="D31" s="27" t="s">
        <v>178</v>
      </c>
      <c r="E31" s="46" t="s">
        <v>264</v>
      </c>
      <c r="F31" s="58">
        <v>2019</v>
      </c>
      <c r="G31" s="39" t="s">
        <v>265</v>
      </c>
      <c r="H31" s="25">
        <v>0.65</v>
      </c>
      <c r="J31" s="27">
        <f t="shared" si="0"/>
        <v>0.65</v>
      </c>
      <c r="K31" s="25">
        <v>0.35</v>
      </c>
      <c r="L31" s="31" t="s">
        <v>174</v>
      </c>
      <c r="M31" s="32">
        <v>0</v>
      </c>
      <c r="N31" s="32">
        <v>4</v>
      </c>
      <c r="O31" s="32">
        <v>0</v>
      </c>
      <c r="P31" s="33">
        <v>0</v>
      </c>
      <c r="Q31" s="43">
        <v>0</v>
      </c>
      <c r="R31" s="44">
        <v>0</v>
      </c>
      <c r="S31">
        <f t="shared" si="1"/>
        <v>0</v>
      </c>
      <c r="T31" s="35">
        <f t="shared" si="2"/>
        <v>4</v>
      </c>
      <c r="U31" s="36">
        <f t="shared" si="3"/>
        <v>615.3846153846154</v>
      </c>
      <c r="V31" s="35"/>
      <c r="W31" s="37"/>
      <c r="X31" s="37"/>
      <c r="Y31" s="37"/>
      <c r="Z31" s="37"/>
      <c r="AA31" s="37"/>
      <c r="AB31" s="37"/>
      <c r="AC31" s="37"/>
      <c r="AD31" s="37">
        <v>2</v>
      </c>
      <c r="AE31" s="37"/>
      <c r="AF31" s="37"/>
      <c r="AG31" s="37"/>
      <c r="AH31" s="37"/>
      <c r="AI31" s="37"/>
      <c r="AJ31" s="37"/>
      <c r="AK31" s="37"/>
      <c r="AL31" s="37">
        <v>2</v>
      </c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8"/>
    </row>
    <row r="32" spans="1:94" ht="12.75">
      <c r="A32" t="s">
        <v>266</v>
      </c>
      <c r="B32" t="s">
        <v>192</v>
      </c>
      <c r="C32" t="s">
        <v>177</v>
      </c>
      <c r="D32" s="27" t="s">
        <v>178</v>
      </c>
      <c r="E32" s="28" t="s">
        <v>267</v>
      </c>
      <c r="F32" s="58" t="s">
        <v>180</v>
      </c>
      <c r="G32" s="39" t="s">
        <v>268</v>
      </c>
      <c r="H32" s="25">
        <v>86</v>
      </c>
      <c r="J32" s="27">
        <f t="shared" si="0"/>
        <v>86</v>
      </c>
      <c r="K32" s="25">
        <v>17.9</v>
      </c>
      <c r="L32" s="40" t="s">
        <v>174</v>
      </c>
      <c r="M32" s="32">
        <v>0</v>
      </c>
      <c r="N32" s="32">
        <v>4</v>
      </c>
      <c r="O32" s="32">
        <v>0</v>
      </c>
      <c r="P32" s="33">
        <v>0</v>
      </c>
      <c r="Q32" s="34">
        <v>13</v>
      </c>
      <c r="R32">
        <v>1</v>
      </c>
      <c r="S32">
        <f t="shared" si="1"/>
        <v>14</v>
      </c>
      <c r="T32" s="35">
        <f t="shared" si="2"/>
        <v>11</v>
      </c>
      <c r="U32" s="36">
        <f t="shared" si="3"/>
        <v>12.790697674418604</v>
      </c>
      <c r="V32" s="35">
        <v>1</v>
      </c>
      <c r="W32" s="37"/>
      <c r="X32" s="37"/>
      <c r="Y32" s="37"/>
      <c r="Z32" s="37"/>
      <c r="AA32" s="50"/>
      <c r="AB32" s="50"/>
      <c r="AC32" s="50">
        <v>3</v>
      </c>
      <c r="AD32" s="50">
        <v>1</v>
      </c>
      <c r="AE32" s="50"/>
      <c r="AF32" s="50"/>
      <c r="AG32" s="50"/>
      <c r="AH32" s="50"/>
      <c r="AI32" s="50"/>
      <c r="AJ32" s="50">
        <v>2</v>
      </c>
      <c r="AK32" s="50"/>
      <c r="AL32" s="50">
        <v>2</v>
      </c>
      <c r="AM32" s="37"/>
      <c r="AN32" s="37"/>
      <c r="AO32" s="37"/>
      <c r="AP32" s="37"/>
      <c r="AQ32" s="37"/>
      <c r="AR32" s="50">
        <v>1</v>
      </c>
      <c r="AS32" s="50">
        <v>1</v>
      </c>
      <c r="AT32" s="50"/>
      <c r="AU32" s="50"/>
      <c r="AV32" s="50"/>
      <c r="AW32" s="50"/>
      <c r="AX32" s="50">
        <v>1</v>
      </c>
      <c r="AY32" s="37"/>
      <c r="AZ32" s="37"/>
      <c r="BA32" s="37"/>
      <c r="BB32" s="37"/>
      <c r="BC32" s="37"/>
      <c r="BD32" s="37"/>
      <c r="BE32" s="37">
        <v>2</v>
      </c>
      <c r="BF32" s="37"/>
      <c r="BG32" s="37">
        <v>1</v>
      </c>
      <c r="BH32" s="37"/>
      <c r="BI32" s="37">
        <v>1</v>
      </c>
      <c r="BJ32" s="37"/>
      <c r="BK32" s="37">
        <v>1</v>
      </c>
      <c r="BL32" s="37">
        <v>1</v>
      </c>
      <c r="BM32" s="37"/>
      <c r="BN32" s="37"/>
      <c r="BO32" s="37">
        <v>1</v>
      </c>
      <c r="BP32" s="37"/>
      <c r="BQ32" s="37">
        <v>8</v>
      </c>
      <c r="BR32" s="37"/>
      <c r="BS32" s="37"/>
      <c r="BT32" s="37"/>
      <c r="BU32" s="37"/>
      <c r="BV32" s="37"/>
      <c r="BW32" s="37"/>
      <c r="BX32" s="37"/>
      <c r="BY32" s="37"/>
      <c r="BZ32" s="37"/>
      <c r="CA32" s="37">
        <v>1</v>
      </c>
      <c r="CB32" s="37"/>
      <c r="CC32" s="37"/>
      <c r="CD32" s="37"/>
      <c r="CE32" s="37"/>
      <c r="CF32" s="37"/>
      <c r="CG32" s="37"/>
      <c r="CH32" s="37"/>
      <c r="CI32" s="37"/>
      <c r="CJ32" s="37">
        <v>2</v>
      </c>
      <c r="CK32" s="37">
        <v>1</v>
      </c>
      <c r="CL32" s="37"/>
      <c r="CM32" s="37"/>
      <c r="CN32" s="37"/>
      <c r="CO32" s="37"/>
      <c r="CP32" s="38"/>
    </row>
    <row r="33" spans="1:94" ht="12.75">
      <c r="A33" t="s">
        <v>269</v>
      </c>
      <c r="B33" t="s">
        <v>243</v>
      </c>
      <c r="C33" t="s">
        <v>177</v>
      </c>
      <c r="D33" s="27" t="s">
        <v>178</v>
      </c>
      <c r="E33" s="28" t="s">
        <v>270</v>
      </c>
      <c r="F33" s="58">
        <v>2006</v>
      </c>
      <c r="G33" s="29" t="s">
        <v>181</v>
      </c>
      <c r="H33" s="25">
        <v>0.6</v>
      </c>
      <c r="J33" s="27">
        <f t="shared" si="0"/>
        <v>0.6</v>
      </c>
      <c r="K33" s="25">
        <v>0.4</v>
      </c>
      <c r="L33" s="40" t="s">
        <v>173</v>
      </c>
      <c r="M33" s="32">
        <v>0</v>
      </c>
      <c r="N33" s="32">
        <v>0</v>
      </c>
      <c r="O33" s="32">
        <v>4</v>
      </c>
      <c r="P33" s="33">
        <v>0</v>
      </c>
      <c r="Q33" s="34">
        <v>0</v>
      </c>
      <c r="R33">
        <v>0</v>
      </c>
      <c r="S33">
        <f t="shared" si="1"/>
        <v>0</v>
      </c>
      <c r="T33" s="35">
        <f t="shared" si="2"/>
        <v>1</v>
      </c>
      <c r="U33" s="36">
        <f t="shared" si="3"/>
        <v>166.66666666666669</v>
      </c>
      <c r="V33" s="35"/>
      <c r="W33" s="37"/>
      <c r="X33" s="37"/>
      <c r="Y33" s="37"/>
      <c r="Z33" s="37"/>
      <c r="AA33" s="37"/>
      <c r="AB33" s="37"/>
      <c r="AC33" s="37">
        <v>1</v>
      </c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8"/>
    </row>
    <row r="34" spans="1:94" ht="12.75">
      <c r="A34" t="s">
        <v>271</v>
      </c>
      <c r="B34" t="s">
        <v>243</v>
      </c>
      <c r="C34" t="s">
        <v>177</v>
      </c>
      <c r="D34" s="27" t="s">
        <v>178</v>
      </c>
      <c r="E34" s="28" t="s">
        <v>272</v>
      </c>
      <c r="F34" s="58" t="s">
        <v>180</v>
      </c>
      <c r="G34" s="39" t="s">
        <v>221</v>
      </c>
      <c r="H34" s="25">
        <v>19.6</v>
      </c>
      <c r="J34" s="27">
        <f t="shared" si="0"/>
        <v>19.6</v>
      </c>
      <c r="K34" s="25">
        <v>4</v>
      </c>
      <c r="L34" s="40" t="s">
        <v>174</v>
      </c>
      <c r="M34" s="32">
        <v>0</v>
      </c>
      <c r="N34" s="32">
        <v>4</v>
      </c>
      <c r="O34" s="32">
        <v>0</v>
      </c>
      <c r="P34" s="33">
        <v>0</v>
      </c>
      <c r="Q34" s="43">
        <v>0</v>
      </c>
      <c r="R34" s="44">
        <v>1</v>
      </c>
      <c r="S34">
        <f t="shared" si="1"/>
        <v>1</v>
      </c>
      <c r="T34" s="35">
        <f t="shared" si="2"/>
        <v>3</v>
      </c>
      <c r="U34" s="36">
        <f t="shared" si="3"/>
        <v>15.306122448979592</v>
      </c>
      <c r="V34" s="35">
        <v>1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>
        <v>1</v>
      </c>
      <c r="AM34" s="37"/>
      <c r="AN34" s="37">
        <v>1</v>
      </c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>
        <v>1</v>
      </c>
      <c r="BH34" s="37"/>
      <c r="BI34" s="37"/>
      <c r="BJ34" s="37"/>
      <c r="BK34" s="37">
        <v>1</v>
      </c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8"/>
    </row>
    <row r="35" spans="1:94" ht="12.75">
      <c r="A35" s="25" t="s">
        <v>273</v>
      </c>
      <c r="B35" s="25" t="s">
        <v>234</v>
      </c>
      <c r="C35" t="s">
        <v>177</v>
      </c>
      <c r="D35" s="27" t="s">
        <v>178</v>
      </c>
      <c r="E35" s="28" t="s">
        <v>274</v>
      </c>
      <c r="F35" s="58">
        <v>2010</v>
      </c>
      <c r="G35" s="54" t="s">
        <v>275</v>
      </c>
      <c r="H35" s="25">
        <v>1.3</v>
      </c>
      <c r="J35" s="27">
        <f t="shared" si="0"/>
        <v>1.3</v>
      </c>
      <c r="K35" s="25">
        <v>0.6</v>
      </c>
      <c r="L35" s="40" t="s">
        <v>173</v>
      </c>
      <c r="M35" s="32">
        <v>0</v>
      </c>
      <c r="N35" s="32">
        <v>4</v>
      </c>
      <c r="O35" s="32">
        <v>0</v>
      </c>
      <c r="P35" s="33">
        <v>0</v>
      </c>
      <c r="Q35" s="43">
        <v>0</v>
      </c>
      <c r="R35" s="44">
        <v>1</v>
      </c>
      <c r="S35">
        <f t="shared" si="1"/>
        <v>1</v>
      </c>
      <c r="T35" s="35">
        <f t="shared" si="2"/>
        <v>1</v>
      </c>
      <c r="U35" s="36">
        <f t="shared" si="3"/>
        <v>76.92307692307692</v>
      </c>
      <c r="V35" s="35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>
        <v>1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8"/>
    </row>
    <row r="36" spans="1:94" ht="12.75">
      <c r="A36" t="s">
        <v>276</v>
      </c>
      <c r="B36" t="s">
        <v>243</v>
      </c>
      <c r="C36" t="s">
        <v>177</v>
      </c>
      <c r="D36" s="27" t="s">
        <v>178</v>
      </c>
      <c r="E36" s="28" t="s">
        <v>277</v>
      </c>
      <c r="F36" s="58" t="s">
        <v>180</v>
      </c>
      <c r="G36" s="39" t="s">
        <v>221</v>
      </c>
      <c r="H36" s="25">
        <v>12</v>
      </c>
      <c r="I36">
        <v>1.7</v>
      </c>
      <c r="J36" s="27">
        <f t="shared" si="0"/>
        <v>13.7</v>
      </c>
      <c r="K36" s="25">
        <v>2</v>
      </c>
      <c r="L36" s="40" t="s">
        <v>173</v>
      </c>
      <c r="M36" s="32">
        <v>0</v>
      </c>
      <c r="N36" s="32">
        <v>4</v>
      </c>
      <c r="O36" s="32">
        <v>0</v>
      </c>
      <c r="P36" s="33">
        <v>0</v>
      </c>
      <c r="Q36" s="43">
        <v>0</v>
      </c>
      <c r="R36" s="44">
        <v>0</v>
      </c>
      <c r="S36">
        <f t="shared" si="1"/>
        <v>0</v>
      </c>
      <c r="T36" s="35">
        <f t="shared" si="2"/>
        <v>2</v>
      </c>
      <c r="U36" s="36">
        <f t="shared" si="3"/>
        <v>16.666666666666668</v>
      </c>
      <c r="V36" s="35">
        <v>1</v>
      </c>
      <c r="W36" s="37"/>
      <c r="X36" s="37"/>
      <c r="Y36" s="37"/>
      <c r="Z36" s="37"/>
      <c r="AA36" s="37"/>
      <c r="AB36" s="37"/>
      <c r="AC36" s="37">
        <v>1</v>
      </c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>
        <v>1</v>
      </c>
      <c r="CG36" s="37"/>
      <c r="CH36" s="37"/>
      <c r="CI36" s="37"/>
      <c r="CJ36" s="37"/>
      <c r="CK36" s="37"/>
      <c r="CL36" s="37"/>
      <c r="CM36" s="37"/>
      <c r="CN36" s="37"/>
      <c r="CO36" s="37"/>
      <c r="CP36" s="38"/>
    </row>
    <row r="37" spans="1:94" ht="12.75">
      <c r="A37" s="25" t="s">
        <v>278</v>
      </c>
      <c r="B37" s="25" t="s">
        <v>279</v>
      </c>
      <c r="C37" t="s">
        <v>177</v>
      </c>
      <c r="D37" s="27" t="s">
        <v>178</v>
      </c>
      <c r="E37" s="28" t="s">
        <v>280</v>
      </c>
      <c r="F37" s="58">
        <v>2010</v>
      </c>
      <c r="G37" s="39" t="s">
        <v>221</v>
      </c>
      <c r="H37" s="25">
        <v>1.9</v>
      </c>
      <c r="J37" s="27">
        <f t="shared" si="0"/>
        <v>1.9</v>
      </c>
      <c r="K37" s="25">
        <v>0.6</v>
      </c>
      <c r="L37" s="40" t="s">
        <v>173</v>
      </c>
      <c r="M37" s="32">
        <v>0</v>
      </c>
      <c r="N37" s="32">
        <v>4</v>
      </c>
      <c r="O37" s="32">
        <v>0</v>
      </c>
      <c r="P37" s="33">
        <v>0</v>
      </c>
      <c r="Q37" s="43">
        <v>0</v>
      </c>
      <c r="R37" s="44">
        <v>1</v>
      </c>
      <c r="S37">
        <f t="shared" si="1"/>
        <v>1</v>
      </c>
      <c r="T37" s="35">
        <f t="shared" si="2"/>
        <v>1</v>
      </c>
      <c r="U37" s="36">
        <f t="shared" si="3"/>
        <v>52.631578947368425</v>
      </c>
      <c r="V37" s="35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>
        <v>1</v>
      </c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8"/>
    </row>
    <row r="38" spans="1:94" ht="12.75">
      <c r="A38" t="s">
        <v>281</v>
      </c>
      <c r="B38" t="s">
        <v>282</v>
      </c>
      <c r="C38" t="s">
        <v>177</v>
      </c>
      <c r="D38" s="27" t="s">
        <v>178</v>
      </c>
      <c r="E38" s="28" t="s">
        <v>283</v>
      </c>
      <c r="F38" s="84" t="s">
        <v>231</v>
      </c>
      <c r="G38" s="29" t="s">
        <v>181</v>
      </c>
      <c r="H38" s="25">
        <v>1.8</v>
      </c>
      <c r="I38">
        <v>0.9</v>
      </c>
      <c r="J38" s="27">
        <f t="shared" si="0"/>
        <v>2.7</v>
      </c>
      <c r="K38" s="25">
        <v>0.5</v>
      </c>
      <c r="L38" s="40" t="s">
        <v>173</v>
      </c>
      <c r="M38" s="32">
        <v>0</v>
      </c>
      <c r="N38" s="32">
        <v>2</v>
      </c>
      <c r="O38" s="32">
        <v>2</v>
      </c>
      <c r="P38" s="33">
        <v>0</v>
      </c>
      <c r="Q38" s="43">
        <v>0</v>
      </c>
      <c r="R38" s="44">
        <v>0</v>
      </c>
      <c r="S38">
        <f t="shared" si="1"/>
        <v>0</v>
      </c>
      <c r="T38" s="35">
        <f t="shared" si="2"/>
        <v>0</v>
      </c>
      <c r="U38" s="36">
        <f t="shared" si="3"/>
        <v>0</v>
      </c>
      <c r="V38" s="35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>
        <v>1</v>
      </c>
      <c r="CL38" s="37"/>
      <c r="CM38" s="37"/>
      <c r="CN38" s="37"/>
      <c r="CO38" s="37"/>
      <c r="CP38" s="38"/>
    </row>
    <row r="39" spans="1:94" ht="12.75">
      <c r="A39" s="25" t="s">
        <v>284</v>
      </c>
      <c r="B39" t="s">
        <v>201</v>
      </c>
      <c r="C39" t="s">
        <v>177</v>
      </c>
      <c r="D39" s="27" t="s">
        <v>178</v>
      </c>
      <c r="E39" s="28" t="s">
        <v>285</v>
      </c>
      <c r="F39" s="84" t="s">
        <v>286</v>
      </c>
      <c r="G39" s="39" t="s">
        <v>287</v>
      </c>
      <c r="H39" s="25">
        <v>1.3</v>
      </c>
      <c r="J39" s="27">
        <f t="shared" si="0"/>
        <v>1.3</v>
      </c>
      <c r="K39" s="25">
        <v>0.4</v>
      </c>
      <c r="L39" s="40" t="s">
        <v>173</v>
      </c>
      <c r="M39" s="32">
        <v>0</v>
      </c>
      <c r="N39" s="32">
        <v>4</v>
      </c>
      <c r="O39" s="32">
        <v>0</v>
      </c>
      <c r="P39" s="33">
        <v>0</v>
      </c>
      <c r="Q39" s="43">
        <v>0</v>
      </c>
      <c r="R39" s="44">
        <v>0</v>
      </c>
      <c r="S39">
        <f t="shared" si="1"/>
        <v>0</v>
      </c>
      <c r="T39" s="35">
        <f t="shared" si="2"/>
        <v>2</v>
      </c>
      <c r="U39" s="36">
        <f t="shared" si="3"/>
        <v>153.84615384615384</v>
      </c>
      <c r="V39" s="35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>
        <v>1</v>
      </c>
      <c r="AK39" s="37"/>
      <c r="AL39" s="37">
        <v>1</v>
      </c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>
        <v>1</v>
      </c>
      <c r="CL39" s="37"/>
      <c r="CM39" s="37"/>
      <c r="CN39" s="37"/>
      <c r="CO39" s="37"/>
      <c r="CP39" s="38"/>
    </row>
    <row r="40" spans="1:94" ht="12.75">
      <c r="A40" s="25" t="s">
        <v>288</v>
      </c>
      <c r="B40" t="s">
        <v>289</v>
      </c>
      <c r="C40" t="s">
        <v>177</v>
      </c>
      <c r="D40" s="27" t="s">
        <v>178</v>
      </c>
      <c r="E40" s="28" t="s">
        <v>290</v>
      </c>
      <c r="F40" s="84" t="s">
        <v>231</v>
      </c>
      <c r="G40" s="29" t="s">
        <v>181</v>
      </c>
      <c r="H40" s="25">
        <v>6.2</v>
      </c>
      <c r="I40">
        <v>12.2</v>
      </c>
      <c r="J40" s="27">
        <f t="shared" si="0"/>
        <v>18.4</v>
      </c>
      <c r="K40" s="25">
        <v>2</v>
      </c>
      <c r="L40" s="40" t="s">
        <v>173</v>
      </c>
      <c r="M40" s="32">
        <v>0</v>
      </c>
      <c r="N40" s="32">
        <v>4</v>
      </c>
      <c r="O40" s="32">
        <v>0</v>
      </c>
      <c r="P40" s="33">
        <v>0</v>
      </c>
      <c r="Q40" s="34">
        <v>0</v>
      </c>
      <c r="R40">
        <v>0</v>
      </c>
      <c r="S40">
        <f t="shared" si="1"/>
        <v>0</v>
      </c>
      <c r="T40" s="35">
        <f t="shared" si="2"/>
        <v>12</v>
      </c>
      <c r="U40" s="36">
        <f t="shared" si="3"/>
        <v>193.54838709677418</v>
      </c>
      <c r="V40" s="35"/>
      <c r="W40" s="37"/>
      <c r="X40" s="37"/>
      <c r="Y40" s="37">
        <v>1</v>
      </c>
      <c r="Z40" s="37"/>
      <c r="AA40" s="37"/>
      <c r="AB40" s="37"/>
      <c r="AC40" s="37">
        <v>2</v>
      </c>
      <c r="AD40" s="37">
        <v>2</v>
      </c>
      <c r="AE40" s="37"/>
      <c r="AF40" s="37"/>
      <c r="AG40" s="37"/>
      <c r="AH40" s="37"/>
      <c r="AI40" s="37">
        <v>1</v>
      </c>
      <c r="AJ40" s="37">
        <v>2</v>
      </c>
      <c r="AK40" s="37"/>
      <c r="AL40" s="37">
        <v>1</v>
      </c>
      <c r="AM40" s="37"/>
      <c r="AN40" s="37">
        <v>1</v>
      </c>
      <c r="AO40" s="37">
        <v>1</v>
      </c>
      <c r="AP40" s="37"/>
      <c r="AQ40" s="37"/>
      <c r="AR40" s="37">
        <v>1</v>
      </c>
      <c r="AS40" s="37"/>
      <c r="AT40" s="37"/>
      <c r="AU40" s="37"/>
      <c r="AV40" s="37"/>
      <c r="AW40" s="37"/>
      <c r="AX40" s="37">
        <v>1</v>
      </c>
      <c r="AY40" s="37"/>
      <c r="AZ40" s="37"/>
      <c r="BA40" s="37"/>
      <c r="BB40" s="37"/>
      <c r="BC40" s="37"/>
      <c r="BD40" s="37"/>
      <c r="BE40" s="37"/>
      <c r="BF40" s="37"/>
      <c r="BG40" s="37">
        <v>1</v>
      </c>
      <c r="BH40" s="37"/>
      <c r="BI40" s="37"/>
      <c r="BJ40" s="37"/>
      <c r="BK40" s="37"/>
      <c r="BL40" s="37"/>
      <c r="BM40" s="37"/>
      <c r="BN40" s="37"/>
      <c r="BO40" s="37"/>
      <c r="BP40" s="37"/>
      <c r="BQ40" s="37">
        <v>1</v>
      </c>
      <c r="BR40" s="37"/>
      <c r="BS40" s="37"/>
      <c r="BT40" s="37"/>
      <c r="BU40" s="37"/>
      <c r="BV40" s="37"/>
      <c r="BW40" s="37"/>
      <c r="BX40" s="37"/>
      <c r="BY40" s="37"/>
      <c r="BZ40" s="37">
        <v>1</v>
      </c>
      <c r="CA40" s="37"/>
      <c r="CB40" s="37"/>
      <c r="CC40" s="37"/>
      <c r="CD40" s="37"/>
      <c r="CE40" s="37"/>
      <c r="CF40" s="37"/>
      <c r="CG40" s="37"/>
      <c r="CH40" s="37"/>
      <c r="CI40" s="37">
        <v>1</v>
      </c>
      <c r="CJ40" s="37"/>
      <c r="CK40" s="37"/>
      <c r="CL40" s="37"/>
      <c r="CM40" s="37"/>
      <c r="CN40" s="37"/>
      <c r="CO40" s="37"/>
      <c r="CP40" s="38">
        <v>2</v>
      </c>
    </row>
    <row r="41" spans="1:94" ht="12.75">
      <c r="A41" s="25" t="s">
        <v>291</v>
      </c>
      <c r="B41" s="25" t="s">
        <v>292</v>
      </c>
      <c r="C41" t="s">
        <v>177</v>
      </c>
      <c r="D41" s="27" t="s">
        <v>178</v>
      </c>
      <c r="E41" s="46" t="s">
        <v>293</v>
      </c>
      <c r="F41" s="58">
        <v>2009</v>
      </c>
      <c r="G41" s="29" t="s">
        <v>181</v>
      </c>
      <c r="H41" s="25">
        <v>0.7</v>
      </c>
      <c r="I41" s="25"/>
      <c r="J41" s="30">
        <f t="shared" si="0"/>
        <v>0.7</v>
      </c>
      <c r="K41" s="25">
        <v>0.4</v>
      </c>
      <c r="L41" s="40" t="s">
        <v>173</v>
      </c>
      <c r="M41" s="32">
        <v>0</v>
      </c>
      <c r="N41" s="32">
        <v>4</v>
      </c>
      <c r="O41" s="32">
        <v>0</v>
      </c>
      <c r="P41" s="33">
        <v>0</v>
      </c>
      <c r="Q41" s="43">
        <v>0</v>
      </c>
      <c r="R41" s="44">
        <v>0</v>
      </c>
      <c r="S41">
        <f t="shared" si="1"/>
        <v>0</v>
      </c>
      <c r="T41" s="35">
        <f t="shared" si="2"/>
        <v>0</v>
      </c>
      <c r="U41" s="36">
        <f t="shared" si="3"/>
        <v>0</v>
      </c>
      <c r="V41" s="35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8"/>
    </row>
    <row r="42" spans="1:94" ht="12.75">
      <c r="A42" s="25" t="s">
        <v>294</v>
      </c>
      <c r="B42" s="25" t="s">
        <v>237</v>
      </c>
      <c r="C42" t="s">
        <v>177</v>
      </c>
      <c r="D42" s="27" t="s">
        <v>178</v>
      </c>
      <c r="E42" s="28" t="s">
        <v>295</v>
      </c>
      <c r="F42" s="58">
        <v>2009</v>
      </c>
      <c r="G42" s="39" t="s">
        <v>296</v>
      </c>
      <c r="H42" s="25">
        <v>1</v>
      </c>
      <c r="I42">
        <v>2</v>
      </c>
      <c r="J42" s="27">
        <f t="shared" si="0"/>
        <v>3</v>
      </c>
      <c r="K42" s="25">
        <v>0.7</v>
      </c>
      <c r="L42" s="40" t="s">
        <v>172</v>
      </c>
      <c r="M42" s="32">
        <v>0</v>
      </c>
      <c r="N42" s="32">
        <v>4</v>
      </c>
      <c r="O42" s="32">
        <v>0</v>
      </c>
      <c r="P42" s="33">
        <v>0</v>
      </c>
      <c r="Q42" s="43">
        <v>0</v>
      </c>
      <c r="R42" s="44">
        <v>0</v>
      </c>
      <c r="S42">
        <f t="shared" si="1"/>
        <v>0</v>
      </c>
      <c r="T42" s="35">
        <f t="shared" si="2"/>
        <v>3</v>
      </c>
      <c r="U42" s="36">
        <f t="shared" si="3"/>
        <v>300</v>
      </c>
      <c r="V42" s="35"/>
      <c r="W42" s="37"/>
      <c r="X42" s="37"/>
      <c r="Y42" s="37"/>
      <c r="Z42" s="37"/>
      <c r="AA42" s="37"/>
      <c r="AB42" s="37"/>
      <c r="AC42" s="37">
        <v>2</v>
      </c>
      <c r="AD42" s="37">
        <v>1</v>
      </c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>
        <v>1</v>
      </c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>
        <v>2</v>
      </c>
      <c r="CG42" s="37"/>
      <c r="CH42" s="37"/>
      <c r="CI42" s="37"/>
      <c r="CJ42" s="37"/>
      <c r="CK42" s="37"/>
      <c r="CL42" s="37"/>
      <c r="CM42" s="37"/>
      <c r="CN42" s="37"/>
      <c r="CO42" s="37"/>
      <c r="CP42" s="38"/>
    </row>
    <row r="43" spans="1:94" ht="12.75">
      <c r="A43" s="25" t="s">
        <v>297</v>
      </c>
      <c r="B43" t="s">
        <v>186</v>
      </c>
      <c r="C43" t="s">
        <v>177</v>
      </c>
      <c r="D43" s="27" t="s">
        <v>178</v>
      </c>
      <c r="E43" s="28" t="s">
        <v>298</v>
      </c>
      <c r="F43" s="58">
        <v>2021</v>
      </c>
      <c r="G43" s="29" t="s">
        <v>181</v>
      </c>
      <c r="H43" s="25">
        <v>0.7</v>
      </c>
      <c r="J43" s="27">
        <f t="shared" si="0"/>
        <v>0.7</v>
      </c>
      <c r="K43" s="25">
        <v>0.4</v>
      </c>
      <c r="L43" s="40" t="s">
        <v>172</v>
      </c>
      <c r="M43" s="32">
        <v>0</v>
      </c>
      <c r="N43" s="32">
        <v>4</v>
      </c>
      <c r="O43" s="32">
        <v>0</v>
      </c>
      <c r="P43" s="33">
        <v>0</v>
      </c>
      <c r="Q43" s="43">
        <v>0</v>
      </c>
      <c r="R43" s="44">
        <v>0</v>
      </c>
      <c r="S43">
        <f t="shared" si="1"/>
        <v>0</v>
      </c>
      <c r="T43" s="35">
        <f t="shared" si="2"/>
        <v>0</v>
      </c>
      <c r="U43" s="36">
        <f t="shared" si="3"/>
        <v>0</v>
      </c>
      <c r="V43" s="34"/>
      <c r="CF43">
        <v>1</v>
      </c>
      <c r="CP43" s="38"/>
    </row>
    <row r="44" spans="1:94" ht="12.75">
      <c r="A44" s="25" t="s">
        <v>299</v>
      </c>
      <c r="B44" t="s">
        <v>186</v>
      </c>
      <c r="C44" t="s">
        <v>177</v>
      </c>
      <c r="D44" s="27" t="s">
        <v>178</v>
      </c>
      <c r="E44" s="28" t="s">
        <v>300</v>
      </c>
      <c r="G44" s="29"/>
      <c r="H44" s="25">
        <v>0.14</v>
      </c>
      <c r="I44">
        <v>0.15</v>
      </c>
      <c r="J44" s="27">
        <f t="shared" si="0"/>
        <v>0.29000000000000004</v>
      </c>
      <c r="K44" s="25">
        <v>0.2</v>
      </c>
      <c r="L44" s="31"/>
      <c r="M44" s="32">
        <v>0</v>
      </c>
      <c r="N44" s="32">
        <v>4</v>
      </c>
      <c r="O44" s="32">
        <v>0</v>
      </c>
      <c r="P44" s="33">
        <v>0</v>
      </c>
      <c r="Q44" s="43">
        <v>0</v>
      </c>
      <c r="R44" s="44">
        <v>0</v>
      </c>
      <c r="S44">
        <f t="shared" si="1"/>
        <v>0</v>
      </c>
      <c r="T44" s="35">
        <f t="shared" si="2"/>
        <v>0</v>
      </c>
      <c r="U44" s="36">
        <f t="shared" si="3"/>
        <v>0</v>
      </c>
      <c r="V44" s="35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8"/>
    </row>
    <row r="45" spans="1:94" ht="12.75">
      <c r="A45" s="25" t="s">
        <v>301</v>
      </c>
      <c r="B45" t="s">
        <v>302</v>
      </c>
      <c r="C45" t="s">
        <v>177</v>
      </c>
      <c r="D45" s="27" t="s">
        <v>303</v>
      </c>
      <c r="E45" s="46" t="s">
        <v>304</v>
      </c>
      <c r="F45" s="58" t="s">
        <v>180</v>
      </c>
      <c r="G45" s="29" t="s">
        <v>181</v>
      </c>
      <c r="H45" s="25">
        <v>27.3</v>
      </c>
      <c r="I45">
        <v>15</v>
      </c>
      <c r="J45" s="27">
        <f t="shared" si="0"/>
        <v>42.3</v>
      </c>
      <c r="K45" s="25">
        <v>2.9</v>
      </c>
      <c r="L45" s="40" t="s">
        <v>173</v>
      </c>
      <c r="M45" s="32">
        <v>0</v>
      </c>
      <c r="N45" s="32">
        <v>2</v>
      </c>
      <c r="O45" s="32">
        <v>2</v>
      </c>
      <c r="P45" s="33">
        <v>0</v>
      </c>
      <c r="Q45" s="34">
        <v>0</v>
      </c>
      <c r="R45">
        <v>0</v>
      </c>
      <c r="S45">
        <f t="shared" si="1"/>
        <v>0</v>
      </c>
      <c r="T45" s="35">
        <f t="shared" si="2"/>
        <v>27</v>
      </c>
      <c r="U45" s="36">
        <f t="shared" si="3"/>
        <v>98.9010989010989</v>
      </c>
      <c r="V45" s="35"/>
      <c r="W45" s="37"/>
      <c r="X45" s="37">
        <v>1</v>
      </c>
      <c r="Y45" s="37"/>
      <c r="Z45" s="37"/>
      <c r="AA45" s="37"/>
      <c r="AB45" s="37"/>
      <c r="AC45" s="37">
        <v>7</v>
      </c>
      <c r="AD45" s="37">
        <v>4</v>
      </c>
      <c r="AE45" s="37"/>
      <c r="AF45" s="37"/>
      <c r="AG45" s="37">
        <v>1</v>
      </c>
      <c r="AH45" s="37"/>
      <c r="AI45" s="37">
        <v>2</v>
      </c>
      <c r="AJ45" s="37"/>
      <c r="AK45" s="37"/>
      <c r="AL45" s="37">
        <v>10</v>
      </c>
      <c r="AM45" s="37"/>
      <c r="AN45" s="37"/>
      <c r="AO45" s="37"/>
      <c r="AP45" s="37"/>
      <c r="AQ45" s="37"/>
      <c r="AR45" s="37"/>
      <c r="AS45" s="37">
        <v>1</v>
      </c>
      <c r="AT45" s="37"/>
      <c r="AU45" s="37"/>
      <c r="AV45" s="37"/>
      <c r="AW45" s="37"/>
      <c r="AX45" s="37">
        <v>2</v>
      </c>
      <c r="AY45" s="37"/>
      <c r="AZ45" s="37"/>
      <c r="BA45" s="37"/>
      <c r="BB45" s="37"/>
      <c r="BC45" s="37">
        <v>1</v>
      </c>
      <c r="BD45" s="37"/>
      <c r="BE45" s="37"/>
      <c r="BF45" s="37"/>
      <c r="BG45" s="37">
        <v>1</v>
      </c>
      <c r="BH45" s="37"/>
      <c r="BI45" s="37">
        <v>1</v>
      </c>
      <c r="BJ45" s="37"/>
      <c r="BK45" s="37">
        <v>1</v>
      </c>
      <c r="BL45" s="37"/>
      <c r="BM45" s="37"/>
      <c r="BN45" s="37"/>
      <c r="BO45" s="37"/>
      <c r="BP45" s="37"/>
      <c r="BQ45" s="37">
        <v>4</v>
      </c>
      <c r="BR45" s="37"/>
      <c r="BS45" s="37">
        <v>4</v>
      </c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>
        <v>2</v>
      </c>
      <c r="CJ45" s="37"/>
      <c r="CK45" s="37"/>
      <c r="CL45" s="37"/>
      <c r="CM45" s="37"/>
      <c r="CN45" s="37"/>
      <c r="CO45" s="37"/>
      <c r="CP45" s="38">
        <v>1</v>
      </c>
    </row>
    <row r="46" spans="1:94" ht="12.75">
      <c r="A46" t="s">
        <v>305</v>
      </c>
      <c r="B46" t="s">
        <v>306</v>
      </c>
      <c r="C46" t="s">
        <v>177</v>
      </c>
      <c r="D46" s="27" t="s">
        <v>303</v>
      </c>
      <c r="E46" s="28" t="s">
        <v>307</v>
      </c>
      <c r="F46" s="84" t="s">
        <v>251</v>
      </c>
      <c r="G46" s="29" t="s">
        <v>181</v>
      </c>
      <c r="H46" s="25">
        <v>1.9</v>
      </c>
      <c r="J46" s="27">
        <f t="shared" si="0"/>
        <v>1.9</v>
      </c>
      <c r="K46" s="25">
        <v>0.6</v>
      </c>
      <c r="L46" s="40" t="s">
        <v>173</v>
      </c>
      <c r="M46" s="32">
        <v>0</v>
      </c>
      <c r="N46" s="32">
        <v>0</v>
      </c>
      <c r="O46" s="32">
        <v>4</v>
      </c>
      <c r="P46" s="33">
        <v>0</v>
      </c>
      <c r="Q46" s="43">
        <v>0</v>
      </c>
      <c r="R46" s="44">
        <v>0</v>
      </c>
      <c r="S46">
        <f t="shared" si="1"/>
        <v>0</v>
      </c>
      <c r="T46" s="35">
        <f t="shared" si="2"/>
        <v>2</v>
      </c>
      <c r="U46" s="36">
        <f t="shared" si="3"/>
        <v>105.26315789473685</v>
      </c>
      <c r="V46" s="35"/>
      <c r="W46" s="37"/>
      <c r="X46" s="37"/>
      <c r="Y46" s="37"/>
      <c r="Z46" s="37"/>
      <c r="AA46" s="37"/>
      <c r="AB46" s="37"/>
      <c r="AC46" s="37"/>
      <c r="AD46" s="37">
        <v>1</v>
      </c>
      <c r="AE46" s="37"/>
      <c r="AF46" s="37"/>
      <c r="AG46" s="37"/>
      <c r="AH46" s="37"/>
      <c r="AI46" s="37"/>
      <c r="AJ46" s="37"/>
      <c r="AK46" s="37"/>
      <c r="AL46" s="37">
        <v>1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>
        <v>1</v>
      </c>
      <c r="AY46" s="37"/>
      <c r="AZ46" s="37"/>
      <c r="BA46" s="37"/>
      <c r="BB46" s="37"/>
      <c r="BC46" s="37"/>
      <c r="BD46" s="37"/>
      <c r="BE46" s="37"/>
      <c r="BF46" s="37"/>
      <c r="BG46" s="37">
        <v>1</v>
      </c>
      <c r="BH46" s="37"/>
      <c r="BI46" s="37">
        <v>1</v>
      </c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>
        <v>1</v>
      </c>
      <c r="CM46" s="37"/>
      <c r="CN46" s="37"/>
      <c r="CO46" s="37"/>
      <c r="CP46" s="38"/>
    </row>
    <row r="47" spans="1:94" ht="12.75">
      <c r="A47" t="s">
        <v>308</v>
      </c>
      <c r="B47" t="s">
        <v>309</v>
      </c>
      <c r="C47" t="s">
        <v>177</v>
      </c>
      <c r="D47" s="27" t="s">
        <v>303</v>
      </c>
      <c r="E47" s="46" t="s">
        <v>310</v>
      </c>
      <c r="F47" s="84" t="s">
        <v>251</v>
      </c>
      <c r="G47" s="29" t="s">
        <v>181</v>
      </c>
      <c r="H47" s="25">
        <v>5.6</v>
      </c>
      <c r="J47" s="27">
        <f t="shared" si="0"/>
        <v>5.6</v>
      </c>
      <c r="K47" s="25">
        <v>1.1</v>
      </c>
      <c r="L47" s="40" t="s">
        <v>173</v>
      </c>
      <c r="M47" s="32">
        <v>0</v>
      </c>
      <c r="N47" s="32">
        <v>2</v>
      </c>
      <c r="O47" s="32">
        <v>2</v>
      </c>
      <c r="P47" s="33">
        <v>0</v>
      </c>
      <c r="Q47" s="34">
        <v>0</v>
      </c>
      <c r="R47">
        <v>0</v>
      </c>
      <c r="S47">
        <f t="shared" si="1"/>
        <v>0</v>
      </c>
      <c r="T47" s="35">
        <f t="shared" si="2"/>
        <v>7</v>
      </c>
      <c r="U47" s="36">
        <f t="shared" si="3"/>
        <v>125.00000000000001</v>
      </c>
      <c r="V47" s="35"/>
      <c r="W47" s="37"/>
      <c r="X47" s="37"/>
      <c r="Y47" s="37">
        <v>1</v>
      </c>
      <c r="Z47" s="37"/>
      <c r="AA47" s="37"/>
      <c r="AB47" s="37"/>
      <c r="AC47" s="37">
        <v>2</v>
      </c>
      <c r="AD47" s="37"/>
      <c r="AE47" s="37"/>
      <c r="AF47" s="37"/>
      <c r="AG47" s="37"/>
      <c r="AH47" s="37"/>
      <c r="AI47" s="37"/>
      <c r="AJ47" s="37"/>
      <c r="AK47" s="37"/>
      <c r="AL47" s="37">
        <v>3</v>
      </c>
      <c r="AM47" s="37"/>
      <c r="AN47" s="37"/>
      <c r="AO47" s="37"/>
      <c r="AP47" s="37"/>
      <c r="AQ47" s="37"/>
      <c r="AR47" s="37"/>
      <c r="AS47" s="37">
        <v>1</v>
      </c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>
        <v>1</v>
      </c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8"/>
    </row>
    <row r="48" spans="1:94" ht="12.75">
      <c r="A48" t="s">
        <v>311</v>
      </c>
      <c r="B48" t="s">
        <v>312</v>
      </c>
      <c r="C48" t="s">
        <v>177</v>
      </c>
      <c r="D48" s="27" t="s">
        <v>303</v>
      </c>
      <c r="E48" s="28" t="s">
        <v>313</v>
      </c>
      <c r="G48" s="29"/>
      <c r="H48" s="25">
        <v>5.2</v>
      </c>
      <c r="J48" s="27">
        <f t="shared" si="0"/>
        <v>5.2</v>
      </c>
      <c r="K48" s="25">
        <v>1.1</v>
      </c>
      <c r="L48" s="31"/>
      <c r="M48" s="32">
        <v>2</v>
      </c>
      <c r="N48" s="32">
        <v>2</v>
      </c>
      <c r="O48" s="32">
        <v>0</v>
      </c>
      <c r="P48" s="33">
        <v>0</v>
      </c>
      <c r="Q48" s="34">
        <v>3</v>
      </c>
      <c r="R48">
        <v>1</v>
      </c>
      <c r="S48">
        <f t="shared" si="1"/>
        <v>4</v>
      </c>
      <c r="T48" s="35">
        <f t="shared" si="2"/>
        <v>0</v>
      </c>
      <c r="U48" s="36">
        <f t="shared" si="3"/>
        <v>0</v>
      </c>
      <c r="V48" s="35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8"/>
    </row>
    <row r="49" spans="1:94" ht="12.75">
      <c r="A49" t="s">
        <v>314</v>
      </c>
      <c r="B49" t="s">
        <v>315</v>
      </c>
      <c r="C49" t="s">
        <v>177</v>
      </c>
      <c r="D49" s="27" t="s">
        <v>303</v>
      </c>
      <c r="E49" s="46" t="s">
        <v>316</v>
      </c>
      <c r="F49" s="84" t="s">
        <v>317</v>
      </c>
      <c r="G49" s="29" t="s">
        <v>181</v>
      </c>
      <c r="H49" s="25">
        <v>12.4</v>
      </c>
      <c r="J49" s="27">
        <f t="shared" si="0"/>
        <v>12.4</v>
      </c>
      <c r="K49" s="25">
        <v>1.4</v>
      </c>
      <c r="L49" s="40" t="s">
        <v>173</v>
      </c>
      <c r="M49" s="32">
        <v>0</v>
      </c>
      <c r="N49" s="32">
        <v>3</v>
      </c>
      <c r="O49" s="32">
        <v>1</v>
      </c>
      <c r="P49" s="33">
        <v>0</v>
      </c>
      <c r="Q49" s="34">
        <v>0</v>
      </c>
      <c r="R49">
        <v>0</v>
      </c>
      <c r="S49">
        <f t="shared" si="1"/>
        <v>0</v>
      </c>
      <c r="T49" s="35">
        <f t="shared" si="2"/>
        <v>0</v>
      </c>
      <c r="U49" s="36">
        <f t="shared" si="3"/>
        <v>0</v>
      </c>
      <c r="V49" s="35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>
        <v>1</v>
      </c>
      <c r="AY49" s="37"/>
      <c r="AZ49" s="37"/>
      <c r="BA49" s="37"/>
      <c r="BB49" s="37"/>
      <c r="BC49" s="37"/>
      <c r="BD49" s="37"/>
      <c r="BE49" s="37"/>
      <c r="BF49" s="37"/>
      <c r="BG49" s="37">
        <v>2</v>
      </c>
      <c r="BH49" s="37"/>
      <c r="BI49" s="37">
        <v>1</v>
      </c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>
        <v>1</v>
      </c>
      <c r="CA49" s="37"/>
      <c r="CB49" s="37"/>
      <c r="CC49" s="37"/>
      <c r="CD49" s="37"/>
      <c r="CE49" s="37"/>
      <c r="CF49" s="37"/>
      <c r="CG49" s="37"/>
      <c r="CH49" s="37"/>
      <c r="CI49" s="37">
        <v>7</v>
      </c>
      <c r="CJ49" s="37"/>
      <c r="CK49" s="37"/>
      <c r="CL49" s="37"/>
      <c r="CM49" s="37"/>
      <c r="CN49" s="37"/>
      <c r="CO49" s="37"/>
      <c r="CP49" s="38">
        <v>2</v>
      </c>
    </row>
    <row r="50" spans="1:94" ht="12.75">
      <c r="A50" t="s">
        <v>318</v>
      </c>
      <c r="B50" t="s">
        <v>319</v>
      </c>
      <c r="C50" t="s">
        <v>177</v>
      </c>
      <c r="D50" s="27" t="s">
        <v>303</v>
      </c>
      <c r="E50" s="46" t="s">
        <v>320</v>
      </c>
      <c r="F50" s="58" t="s">
        <v>180</v>
      </c>
      <c r="G50" s="29" t="s">
        <v>181</v>
      </c>
      <c r="H50" s="25">
        <v>97</v>
      </c>
      <c r="J50" s="27">
        <f t="shared" si="0"/>
        <v>97</v>
      </c>
      <c r="K50" s="25">
        <v>11.7</v>
      </c>
      <c r="L50" s="31" t="s">
        <v>174</v>
      </c>
      <c r="M50" s="32">
        <v>0</v>
      </c>
      <c r="N50" s="32">
        <v>3</v>
      </c>
      <c r="O50" s="32">
        <v>1</v>
      </c>
      <c r="P50" s="33">
        <v>0</v>
      </c>
      <c r="Q50" s="34">
        <v>0</v>
      </c>
      <c r="R50">
        <v>2</v>
      </c>
      <c r="S50">
        <f t="shared" si="1"/>
        <v>2</v>
      </c>
      <c r="T50" s="35">
        <f t="shared" si="2"/>
        <v>9</v>
      </c>
      <c r="U50" s="36">
        <f t="shared" si="3"/>
        <v>9.278350515463918</v>
      </c>
      <c r="V50" s="35">
        <v>2</v>
      </c>
      <c r="W50" s="37"/>
      <c r="X50" s="37"/>
      <c r="Y50" s="37"/>
      <c r="Z50" s="37"/>
      <c r="AA50" s="37"/>
      <c r="AB50" s="37"/>
      <c r="AC50" s="37">
        <v>3</v>
      </c>
      <c r="AD50" s="37">
        <v>2</v>
      </c>
      <c r="AE50" s="37"/>
      <c r="AF50" s="37"/>
      <c r="AG50" s="37"/>
      <c r="AH50" s="37"/>
      <c r="AI50" s="37"/>
      <c r="AJ50" s="37"/>
      <c r="AK50" s="37"/>
      <c r="AL50" s="37">
        <v>1</v>
      </c>
      <c r="AM50" s="37"/>
      <c r="AN50" s="37"/>
      <c r="AO50" s="37"/>
      <c r="AP50" s="37"/>
      <c r="AQ50" s="37"/>
      <c r="AR50" s="37"/>
      <c r="AS50" s="37">
        <v>1</v>
      </c>
      <c r="AT50" s="37"/>
      <c r="AU50" s="37"/>
      <c r="AV50" s="50">
        <v>1</v>
      </c>
      <c r="AW50" s="37">
        <v>1</v>
      </c>
      <c r="AX50" s="32">
        <v>1</v>
      </c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>
        <v>2</v>
      </c>
      <c r="BL50" s="37"/>
      <c r="BM50" s="37"/>
      <c r="BN50" s="37"/>
      <c r="BO50" s="37"/>
      <c r="BP50" s="37"/>
      <c r="BQ50" s="37">
        <v>8</v>
      </c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8"/>
    </row>
    <row r="51" spans="1:94" ht="12.75">
      <c r="A51" t="s">
        <v>321</v>
      </c>
      <c r="B51" t="s">
        <v>322</v>
      </c>
      <c r="C51" t="s">
        <v>177</v>
      </c>
      <c r="D51" s="27" t="s">
        <v>303</v>
      </c>
      <c r="E51" s="28" t="s">
        <v>323</v>
      </c>
      <c r="F51" s="58" t="s">
        <v>180</v>
      </c>
      <c r="G51" s="29" t="s">
        <v>181</v>
      </c>
      <c r="H51" s="25">
        <v>36</v>
      </c>
      <c r="I51">
        <v>10</v>
      </c>
      <c r="J51" s="27">
        <f t="shared" si="0"/>
        <v>46</v>
      </c>
      <c r="K51" s="25">
        <v>3.2</v>
      </c>
      <c r="L51" s="40" t="s">
        <v>173</v>
      </c>
      <c r="M51" s="32">
        <v>1</v>
      </c>
      <c r="N51" s="32">
        <v>3</v>
      </c>
      <c r="O51" s="32">
        <v>0</v>
      </c>
      <c r="P51" s="33">
        <v>0</v>
      </c>
      <c r="Q51" s="34">
        <v>3</v>
      </c>
      <c r="R51">
        <v>4</v>
      </c>
      <c r="S51">
        <f t="shared" si="1"/>
        <v>7</v>
      </c>
      <c r="T51" s="35">
        <f t="shared" si="2"/>
        <v>34</v>
      </c>
      <c r="U51" s="36">
        <f t="shared" si="3"/>
        <v>94.44444444444444</v>
      </c>
      <c r="V51" s="35">
        <v>1</v>
      </c>
      <c r="W51" s="37">
        <v>2</v>
      </c>
      <c r="X51" s="37">
        <v>1</v>
      </c>
      <c r="Y51" s="37">
        <v>1</v>
      </c>
      <c r="Z51" s="37"/>
      <c r="AA51" s="37"/>
      <c r="AB51" s="37">
        <v>1</v>
      </c>
      <c r="AC51" s="37">
        <v>6</v>
      </c>
      <c r="AD51" s="37">
        <v>2</v>
      </c>
      <c r="AE51" s="37"/>
      <c r="AF51" s="37"/>
      <c r="AG51" s="37"/>
      <c r="AH51" s="37"/>
      <c r="AI51" s="37">
        <v>1</v>
      </c>
      <c r="AJ51" s="37">
        <v>2</v>
      </c>
      <c r="AK51" s="37">
        <v>3</v>
      </c>
      <c r="AL51" s="37">
        <v>10</v>
      </c>
      <c r="AM51" s="37"/>
      <c r="AN51" s="37"/>
      <c r="AO51" s="37"/>
      <c r="AP51" s="37"/>
      <c r="AQ51" s="37"/>
      <c r="AR51" s="37">
        <v>1</v>
      </c>
      <c r="AS51" s="37">
        <v>1</v>
      </c>
      <c r="AT51" s="37"/>
      <c r="AU51" s="37">
        <v>1</v>
      </c>
      <c r="AV51" s="37"/>
      <c r="AW51" s="37">
        <v>1</v>
      </c>
      <c r="AX51" s="32">
        <v>1</v>
      </c>
      <c r="AY51" s="37">
        <v>2</v>
      </c>
      <c r="AZ51" s="37"/>
      <c r="BA51" s="37"/>
      <c r="BB51" s="37"/>
      <c r="BC51" s="37">
        <v>3</v>
      </c>
      <c r="BD51" s="37"/>
      <c r="BE51" s="37"/>
      <c r="BF51" s="37"/>
      <c r="BG51" s="37">
        <v>1</v>
      </c>
      <c r="BH51" s="37"/>
      <c r="BI51" s="37"/>
      <c r="BJ51" s="37"/>
      <c r="BK51" s="37">
        <v>1</v>
      </c>
      <c r="BL51" s="37"/>
      <c r="BM51" s="37"/>
      <c r="BN51" s="37"/>
      <c r="BO51" s="37"/>
      <c r="BP51" s="37"/>
      <c r="BQ51" s="37">
        <v>1</v>
      </c>
      <c r="BR51" s="37"/>
      <c r="BS51" s="32"/>
      <c r="BT51" s="32">
        <v>1</v>
      </c>
      <c r="BU51" s="32"/>
      <c r="BV51" s="37"/>
      <c r="BW51" s="37"/>
      <c r="BX51" s="37"/>
      <c r="BY51" s="37"/>
      <c r="BZ51" s="37"/>
      <c r="CA51" s="37">
        <v>1</v>
      </c>
      <c r="CB51" s="37"/>
      <c r="CC51" s="37"/>
      <c r="CD51" s="37"/>
      <c r="CE51" s="37">
        <v>1</v>
      </c>
      <c r="CF51" s="37">
        <v>2</v>
      </c>
      <c r="CG51" s="37"/>
      <c r="CH51" s="37"/>
      <c r="CI51" s="37">
        <v>3</v>
      </c>
      <c r="CJ51" s="37"/>
      <c r="CK51" s="37"/>
      <c r="CL51" s="37"/>
      <c r="CM51" s="37"/>
      <c r="CN51" s="37"/>
      <c r="CO51" s="37"/>
      <c r="CP51" s="38"/>
    </row>
    <row r="52" spans="1:94" ht="12.75">
      <c r="A52" t="s">
        <v>324</v>
      </c>
      <c r="B52" t="s">
        <v>325</v>
      </c>
      <c r="C52" t="s">
        <v>177</v>
      </c>
      <c r="D52" s="27" t="s">
        <v>303</v>
      </c>
      <c r="E52" s="46" t="s">
        <v>323</v>
      </c>
      <c r="F52" s="84" t="s">
        <v>251</v>
      </c>
      <c r="G52" s="29" t="s">
        <v>181</v>
      </c>
      <c r="H52" s="25">
        <v>0.2</v>
      </c>
      <c r="I52" s="25">
        <v>22.7</v>
      </c>
      <c r="J52" s="27">
        <f t="shared" si="0"/>
        <v>22.9</v>
      </c>
      <c r="K52" s="25">
        <v>0.8</v>
      </c>
      <c r="L52" s="40" t="s">
        <v>173</v>
      </c>
      <c r="M52" s="32">
        <v>1</v>
      </c>
      <c r="N52" s="32">
        <v>2</v>
      </c>
      <c r="O52" s="32">
        <v>1</v>
      </c>
      <c r="P52" s="33">
        <v>0</v>
      </c>
      <c r="Q52" s="34">
        <v>1</v>
      </c>
      <c r="R52">
        <v>0</v>
      </c>
      <c r="S52">
        <f t="shared" si="1"/>
        <v>1</v>
      </c>
      <c r="T52" s="35">
        <f t="shared" si="2"/>
        <v>0</v>
      </c>
      <c r="U52" s="36">
        <f t="shared" si="3"/>
        <v>0</v>
      </c>
      <c r="V52" s="35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2">
        <v>1</v>
      </c>
      <c r="AY52" s="37"/>
      <c r="AZ52" s="37"/>
      <c r="BA52" s="37"/>
      <c r="BB52" s="37"/>
      <c r="BC52" s="37"/>
      <c r="BD52" s="37"/>
      <c r="BE52" s="37"/>
      <c r="BF52" s="37"/>
      <c r="BG52" s="37">
        <v>1</v>
      </c>
      <c r="BH52" s="37"/>
      <c r="BI52" s="37"/>
      <c r="BJ52" s="37"/>
      <c r="BK52" s="37">
        <v>1</v>
      </c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>
        <v>4</v>
      </c>
      <c r="BX52" s="37"/>
      <c r="BY52" s="37"/>
      <c r="BZ52" s="37"/>
      <c r="CA52" s="37"/>
      <c r="CB52" s="37"/>
      <c r="CC52" s="37"/>
      <c r="CD52" s="37"/>
      <c r="CE52" s="37"/>
      <c r="CF52" s="37">
        <v>3</v>
      </c>
      <c r="CG52" s="37"/>
      <c r="CH52" s="37"/>
      <c r="CI52" s="37">
        <v>11</v>
      </c>
      <c r="CJ52" s="37"/>
      <c r="CK52" s="37"/>
      <c r="CL52" s="37"/>
      <c r="CM52" s="37"/>
      <c r="CN52" s="37">
        <v>2</v>
      </c>
      <c r="CO52" s="37"/>
      <c r="CP52" s="38">
        <v>10</v>
      </c>
    </row>
    <row r="53" spans="1:94" ht="12.75">
      <c r="A53" t="s">
        <v>326</v>
      </c>
      <c r="B53" t="s">
        <v>312</v>
      </c>
      <c r="C53" t="s">
        <v>177</v>
      </c>
      <c r="D53" s="27" t="s">
        <v>303</v>
      </c>
      <c r="E53" s="28" t="s">
        <v>327</v>
      </c>
      <c r="F53" s="58" t="s">
        <v>180</v>
      </c>
      <c r="G53" s="29" t="s">
        <v>181</v>
      </c>
      <c r="H53" s="25">
        <v>1.1</v>
      </c>
      <c r="I53">
        <v>2.5</v>
      </c>
      <c r="J53" s="27">
        <f t="shared" si="0"/>
        <v>3.6</v>
      </c>
      <c r="K53" s="25">
        <v>0.6</v>
      </c>
      <c r="L53" s="31" t="s">
        <v>173</v>
      </c>
      <c r="M53" s="32">
        <v>0</v>
      </c>
      <c r="N53" s="32">
        <v>3</v>
      </c>
      <c r="O53" s="32">
        <v>1</v>
      </c>
      <c r="P53" s="33">
        <v>0</v>
      </c>
      <c r="Q53" s="34">
        <v>0</v>
      </c>
      <c r="R53">
        <v>0</v>
      </c>
      <c r="S53">
        <f t="shared" si="1"/>
        <v>0</v>
      </c>
      <c r="T53" s="35">
        <f t="shared" si="2"/>
        <v>7</v>
      </c>
      <c r="U53" s="36">
        <f t="shared" si="3"/>
        <v>636.3636363636363</v>
      </c>
      <c r="V53" s="35"/>
      <c r="W53" s="37"/>
      <c r="X53" s="37"/>
      <c r="Y53" s="37"/>
      <c r="Z53" s="37"/>
      <c r="AA53" s="37"/>
      <c r="AB53" s="37"/>
      <c r="AC53" s="37">
        <v>1</v>
      </c>
      <c r="AD53" s="37">
        <v>2</v>
      </c>
      <c r="AE53" s="37"/>
      <c r="AF53" s="37"/>
      <c r="AG53" s="37"/>
      <c r="AH53" s="37"/>
      <c r="AI53" s="37"/>
      <c r="AJ53" s="37">
        <v>2</v>
      </c>
      <c r="AK53" s="37"/>
      <c r="AL53" s="37">
        <v>1</v>
      </c>
      <c r="AM53" s="37"/>
      <c r="AN53" s="37"/>
      <c r="AO53" s="37"/>
      <c r="AP53" s="37"/>
      <c r="AQ53" s="37"/>
      <c r="AR53" s="37"/>
      <c r="AS53" s="37">
        <v>1</v>
      </c>
      <c r="AT53" s="37"/>
      <c r="AU53" s="37"/>
      <c r="AV53" s="37"/>
      <c r="AW53" s="37"/>
      <c r="AX53" s="32">
        <v>1</v>
      </c>
      <c r="AY53" s="37"/>
      <c r="AZ53" s="37"/>
      <c r="BA53" s="37"/>
      <c r="BB53" s="37"/>
      <c r="BC53" s="37"/>
      <c r="BD53" s="37"/>
      <c r="BE53" s="37"/>
      <c r="BF53" s="37"/>
      <c r="BG53" s="37">
        <v>1</v>
      </c>
      <c r="BH53" s="37"/>
      <c r="BI53" s="37">
        <v>1</v>
      </c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>
        <v>1</v>
      </c>
      <c r="CL53" s="37"/>
      <c r="CM53" s="37"/>
      <c r="CN53" s="37"/>
      <c r="CO53" s="37"/>
      <c r="CP53" s="38"/>
    </row>
    <row r="54" spans="1:94" ht="12.75">
      <c r="A54" t="s">
        <v>328</v>
      </c>
      <c r="B54" t="s">
        <v>329</v>
      </c>
      <c r="C54" t="s">
        <v>177</v>
      </c>
      <c r="D54" s="27" t="s">
        <v>303</v>
      </c>
      <c r="E54" s="46" t="s">
        <v>330</v>
      </c>
      <c r="F54" s="84" t="s">
        <v>231</v>
      </c>
      <c r="G54" s="29" t="s">
        <v>181</v>
      </c>
      <c r="H54" s="25">
        <v>3.8</v>
      </c>
      <c r="I54">
        <v>2</v>
      </c>
      <c r="J54" s="27">
        <f t="shared" si="0"/>
        <v>5.8</v>
      </c>
      <c r="K54" s="25">
        <v>0.8</v>
      </c>
      <c r="L54" s="40" t="s">
        <v>173</v>
      </c>
      <c r="M54" s="32">
        <v>1</v>
      </c>
      <c r="N54" s="32">
        <v>2</v>
      </c>
      <c r="O54" s="32">
        <v>1</v>
      </c>
      <c r="P54" s="33">
        <v>0</v>
      </c>
      <c r="Q54" s="34">
        <v>0</v>
      </c>
      <c r="R54">
        <v>1</v>
      </c>
      <c r="S54">
        <f t="shared" si="1"/>
        <v>1</v>
      </c>
      <c r="T54" s="35">
        <f t="shared" si="2"/>
        <v>4</v>
      </c>
      <c r="U54" s="36">
        <f t="shared" si="3"/>
        <v>105.26315789473685</v>
      </c>
      <c r="V54" s="35"/>
      <c r="W54" s="37"/>
      <c r="X54" s="37"/>
      <c r="Y54" s="37"/>
      <c r="Z54" s="37"/>
      <c r="AA54" s="37"/>
      <c r="AB54" s="37"/>
      <c r="AC54" s="37">
        <v>1</v>
      </c>
      <c r="AD54" s="37"/>
      <c r="AE54" s="37"/>
      <c r="AF54" s="37"/>
      <c r="AG54" s="37"/>
      <c r="AH54" s="37"/>
      <c r="AI54" s="37"/>
      <c r="AJ54" s="37"/>
      <c r="AK54" s="37"/>
      <c r="AL54" s="37">
        <v>1</v>
      </c>
      <c r="AM54" s="37"/>
      <c r="AN54" s="37"/>
      <c r="AO54" s="37"/>
      <c r="AP54" s="37"/>
      <c r="AQ54" s="37"/>
      <c r="AR54" s="37"/>
      <c r="AS54" s="37">
        <v>1</v>
      </c>
      <c r="AT54" s="37"/>
      <c r="AU54" s="37"/>
      <c r="AV54" s="37"/>
      <c r="AW54" s="37"/>
      <c r="AX54" s="32">
        <v>1</v>
      </c>
      <c r="AY54" s="37"/>
      <c r="AZ54" s="37"/>
      <c r="BA54" s="37"/>
      <c r="BB54" s="37"/>
      <c r="BC54" s="37">
        <v>1</v>
      </c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2"/>
      <c r="CA54" s="37"/>
      <c r="CB54" s="37"/>
      <c r="CC54" s="37"/>
      <c r="CD54" s="37"/>
      <c r="CE54" s="37"/>
      <c r="CF54" s="37"/>
      <c r="CG54" s="37"/>
      <c r="CH54" s="37"/>
      <c r="CI54" s="37">
        <v>2</v>
      </c>
      <c r="CJ54" s="37"/>
      <c r="CK54" s="37"/>
      <c r="CL54" s="37"/>
      <c r="CM54" s="37"/>
      <c r="CN54" s="37"/>
      <c r="CO54" s="37"/>
      <c r="CP54" s="38">
        <v>2</v>
      </c>
    </row>
    <row r="55" spans="1:94" ht="12.75">
      <c r="A55" s="25" t="s">
        <v>331</v>
      </c>
      <c r="B55" t="s">
        <v>332</v>
      </c>
      <c r="C55" t="s">
        <v>177</v>
      </c>
      <c r="D55" s="27" t="s">
        <v>303</v>
      </c>
      <c r="E55" s="28" t="s">
        <v>333</v>
      </c>
      <c r="F55" s="58" t="s">
        <v>180</v>
      </c>
      <c r="G55" s="29" t="s">
        <v>181</v>
      </c>
      <c r="H55" s="25">
        <v>34.7</v>
      </c>
      <c r="J55" s="27">
        <f t="shared" si="0"/>
        <v>34.7</v>
      </c>
      <c r="K55" s="25">
        <v>3.8</v>
      </c>
      <c r="L55" s="40" t="s">
        <v>174</v>
      </c>
      <c r="M55" s="32">
        <v>1</v>
      </c>
      <c r="N55" s="32">
        <v>3</v>
      </c>
      <c r="O55" s="32">
        <v>0</v>
      </c>
      <c r="P55" s="33">
        <v>0</v>
      </c>
      <c r="Q55" s="43">
        <v>2</v>
      </c>
      <c r="R55" s="44">
        <v>10</v>
      </c>
      <c r="S55">
        <f t="shared" si="1"/>
        <v>12</v>
      </c>
      <c r="T55" s="35">
        <f t="shared" si="2"/>
        <v>6</v>
      </c>
      <c r="U55" s="36">
        <f t="shared" si="3"/>
        <v>17.291066282420747</v>
      </c>
      <c r="V55" s="35">
        <v>1</v>
      </c>
      <c r="W55" s="37"/>
      <c r="X55" s="37"/>
      <c r="Y55" s="37"/>
      <c r="Z55" s="37"/>
      <c r="AA55" s="37"/>
      <c r="AB55" s="37"/>
      <c r="AC55" s="37">
        <v>3</v>
      </c>
      <c r="AD55" s="37">
        <v>1</v>
      </c>
      <c r="AE55" s="37"/>
      <c r="AF55" s="37"/>
      <c r="AG55" s="37"/>
      <c r="AH55" s="37"/>
      <c r="AI55" s="37"/>
      <c r="AJ55" s="37"/>
      <c r="AK55" s="37"/>
      <c r="AL55" s="37">
        <v>1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2">
        <v>1</v>
      </c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>
        <v>1</v>
      </c>
      <c r="BL55" s="37"/>
      <c r="BM55" s="37"/>
      <c r="BN55" s="37"/>
      <c r="BO55" s="37"/>
      <c r="BP55" s="37"/>
      <c r="BQ55" s="37">
        <v>1</v>
      </c>
      <c r="BR55" s="37"/>
      <c r="BS55" s="37"/>
      <c r="BT55" s="37">
        <v>1</v>
      </c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8"/>
    </row>
    <row r="56" spans="1:94" ht="12.75">
      <c r="A56" t="s">
        <v>334</v>
      </c>
      <c r="B56" t="s">
        <v>312</v>
      </c>
      <c r="C56" t="s">
        <v>177</v>
      </c>
      <c r="D56" s="27" t="s">
        <v>303</v>
      </c>
      <c r="E56" s="28" t="s">
        <v>335</v>
      </c>
      <c r="F56" s="58" t="s">
        <v>180</v>
      </c>
      <c r="G56" s="29" t="s">
        <v>181</v>
      </c>
      <c r="H56" s="25">
        <v>28.4</v>
      </c>
      <c r="I56">
        <v>2.3</v>
      </c>
      <c r="J56" s="27">
        <f t="shared" si="0"/>
        <v>30.7</v>
      </c>
      <c r="K56" s="25">
        <v>2.4</v>
      </c>
      <c r="L56" s="40" t="s">
        <v>173</v>
      </c>
      <c r="M56" s="32">
        <v>1</v>
      </c>
      <c r="N56" s="32">
        <v>3</v>
      </c>
      <c r="O56" s="32">
        <v>0</v>
      </c>
      <c r="P56" s="33">
        <v>0</v>
      </c>
      <c r="Q56" s="34">
        <v>2</v>
      </c>
      <c r="R56">
        <v>5</v>
      </c>
      <c r="S56">
        <f t="shared" si="1"/>
        <v>7</v>
      </c>
      <c r="T56" s="35">
        <f t="shared" si="2"/>
        <v>7</v>
      </c>
      <c r="U56" s="36">
        <f t="shared" si="3"/>
        <v>24.647887323943664</v>
      </c>
      <c r="V56" s="55">
        <v>1</v>
      </c>
      <c r="W56" s="37"/>
      <c r="X56" s="37"/>
      <c r="Y56" s="37"/>
      <c r="Z56" s="37"/>
      <c r="AA56" s="37"/>
      <c r="AB56" s="37">
        <v>1</v>
      </c>
      <c r="AC56" s="37">
        <v>2</v>
      </c>
      <c r="AD56" s="37">
        <v>1</v>
      </c>
      <c r="AE56" s="37"/>
      <c r="AF56" s="37"/>
      <c r="AG56" s="37"/>
      <c r="AH56" s="37"/>
      <c r="AI56" s="37"/>
      <c r="AJ56" s="37">
        <v>1</v>
      </c>
      <c r="AK56" s="37"/>
      <c r="AL56" s="37">
        <v>1</v>
      </c>
      <c r="AM56" s="37"/>
      <c r="AN56" s="37"/>
      <c r="AO56" s="37"/>
      <c r="AP56" s="37"/>
      <c r="AQ56" s="37"/>
      <c r="AR56" s="37"/>
      <c r="AS56" s="37">
        <v>1</v>
      </c>
      <c r="AT56" s="37"/>
      <c r="AU56" s="37"/>
      <c r="AV56" s="37"/>
      <c r="AW56" s="37"/>
      <c r="AX56" s="32">
        <v>1</v>
      </c>
      <c r="AY56" s="37"/>
      <c r="AZ56" s="37"/>
      <c r="BA56" s="37"/>
      <c r="BB56" s="37"/>
      <c r="BC56" s="37"/>
      <c r="BD56" s="37"/>
      <c r="BE56" s="37"/>
      <c r="BF56" s="37"/>
      <c r="BG56" s="37"/>
      <c r="BH56" s="32"/>
      <c r="BI56" s="37"/>
      <c r="BJ56" s="37"/>
      <c r="BK56" s="37">
        <v>1</v>
      </c>
      <c r="BL56" s="37"/>
      <c r="BM56" s="37"/>
      <c r="BN56" s="37"/>
      <c r="BO56" s="37"/>
      <c r="BP56" s="37"/>
      <c r="BQ56" s="37">
        <v>1</v>
      </c>
      <c r="BR56" s="37"/>
      <c r="BS56" s="37"/>
      <c r="BT56" s="37">
        <v>1</v>
      </c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>
        <v>1</v>
      </c>
      <c r="CG56" s="37"/>
      <c r="CH56" s="37"/>
      <c r="CI56" s="37">
        <v>2</v>
      </c>
      <c r="CJ56" s="37"/>
      <c r="CK56" s="37"/>
      <c r="CL56" s="37"/>
      <c r="CM56" s="37"/>
      <c r="CN56" s="37"/>
      <c r="CO56" s="37"/>
      <c r="CP56" s="38">
        <v>2</v>
      </c>
    </row>
    <row r="57" spans="1:94" ht="12.75">
      <c r="A57" s="25" t="s">
        <v>336</v>
      </c>
      <c r="B57" t="s">
        <v>337</v>
      </c>
      <c r="C57" t="s">
        <v>177</v>
      </c>
      <c r="D57" s="27" t="s">
        <v>303</v>
      </c>
      <c r="E57" s="28" t="s">
        <v>338</v>
      </c>
      <c r="F57" s="84" t="s">
        <v>231</v>
      </c>
      <c r="G57" s="29" t="s">
        <v>181</v>
      </c>
      <c r="H57" s="25">
        <v>0.47</v>
      </c>
      <c r="J57" s="27">
        <f t="shared" si="0"/>
        <v>0.47</v>
      </c>
      <c r="K57" s="25">
        <v>0.34</v>
      </c>
      <c r="L57" s="40" t="s">
        <v>173</v>
      </c>
      <c r="M57" s="32">
        <v>0</v>
      </c>
      <c r="N57" s="32">
        <v>2</v>
      </c>
      <c r="O57" s="32">
        <v>2</v>
      </c>
      <c r="P57" s="33">
        <v>0</v>
      </c>
      <c r="Q57" s="43">
        <v>0</v>
      </c>
      <c r="R57" s="44">
        <v>0</v>
      </c>
      <c r="S57">
        <f t="shared" si="1"/>
        <v>0</v>
      </c>
      <c r="T57" s="35">
        <f t="shared" si="2"/>
        <v>1</v>
      </c>
      <c r="U57" s="36">
        <f t="shared" si="3"/>
        <v>212.76595744680853</v>
      </c>
      <c r="V57" s="35"/>
      <c r="W57" s="37"/>
      <c r="X57" s="37"/>
      <c r="Y57" s="37"/>
      <c r="Z57" s="37"/>
      <c r="AA57" s="37"/>
      <c r="AB57" s="37"/>
      <c r="AC57" s="37"/>
      <c r="AD57" s="37">
        <v>1</v>
      </c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2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8"/>
    </row>
    <row r="58" spans="1:94" ht="12.75">
      <c r="A58" t="s">
        <v>339</v>
      </c>
      <c r="B58" t="s">
        <v>340</v>
      </c>
      <c r="C58" t="s">
        <v>177</v>
      </c>
      <c r="D58" s="27" t="s">
        <v>303</v>
      </c>
      <c r="E58" s="46" t="s">
        <v>341</v>
      </c>
      <c r="F58" s="58" t="s">
        <v>180</v>
      </c>
      <c r="G58" s="29" t="s">
        <v>181</v>
      </c>
      <c r="H58" s="25">
        <v>9.5</v>
      </c>
      <c r="J58" s="27">
        <f t="shared" si="0"/>
        <v>9.5</v>
      </c>
      <c r="K58" s="25">
        <v>1.7</v>
      </c>
      <c r="L58" s="40" t="s">
        <v>173</v>
      </c>
      <c r="M58" s="32">
        <v>0</v>
      </c>
      <c r="N58" s="32">
        <v>4</v>
      </c>
      <c r="O58" s="32">
        <v>0</v>
      </c>
      <c r="P58" s="33">
        <v>0</v>
      </c>
      <c r="Q58" s="43">
        <v>1</v>
      </c>
      <c r="R58" s="44">
        <v>12</v>
      </c>
      <c r="S58">
        <f t="shared" si="1"/>
        <v>13</v>
      </c>
      <c r="T58" s="35">
        <f t="shared" si="2"/>
        <v>4</v>
      </c>
      <c r="U58" s="36">
        <f t="shared" si="3"/>
        <v>42.10526315789474</v>
      </c>
      <c r="V58" s="35">
        <v>1</v>
      </c>
      <c r="W58" s="37"/>
      <c r="X58" s="37"/>
      <c r="Y58" s="37"/>
      <c r="Z58" s="37"/>
      <c r="AA58" s="37"/>
      <c r="AB58" s="37"/>
      <c r="AC58" s="37">
        <v>1</v>
      </c>
      <c r="AD58" s="37">
        <v>1</v>
      </c>
      <c r="AE58" s="37"/>
      <c r="AF58" s="37"/>
      <c r="AG58" s="37"/>
      <c r="AH58" s="37"/>
      <c r="AI58" s="37"/>
      <c r="AJ58" s="37"/>
      <c r="AK58" s="37"/>
      <c r="AL58" s="37">
        <v>1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2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>
        <v>1</v>
      </c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8"/>
    </row>
    <row r="59" spans="1:94" ht="12.75">
      <c r="A59" s="25" t="s">
        <v>342</v>
      </c>
      <c r="B59" t="s">
        <v>343</v>
      </c>
      <c r="C59" t="s">
        <v>177</v>
      </c>
      <c r="D59" s="27" t="s">
        <v>303</v>
      </c>
      <c r="E59" s="46" t="s">
        <v>344</v>
      </c>
      <c r="G59" s="29"/>
      <c r="H59" s="25">
        <v>0.04</v>
      </c>
      <c r="I59">
        <v>0.15</v>
      </c>
      <c r="J59" s="27">
        <f t="shared" si="0"/>
        <v>0.19</v>
      </c>
      <c r="K59" s="25">
        <v>0.08</v>
      </c>
      <c r="L59" s="31"/>
      <c r="M59" s="32">
        <v>0</v>
      </c>
      <c r="N59" s="32">
        <v>0</v>
      </c>
      <c r="O59" s="32">
        <v>4</v>
      </c>
      <c r="P59" s="33">
        <v>0</v>
      </c>
      <c r="Q59" s="43">
        <v>0</v>
      </c>
      <c r="R59" s="44">
        <v>0</v>
      </c>
      <c r="S59">
        <f t="shared" si="1"/>
        <v>0</v>
      </c>
      <c r="T59" s="35">
        <f t="shared" si="2"/>
        <v>0</v>
      </c>
      <c r="U59" s="36">
        <f t="shared" si="3"/>
        <v>0</v>
      </c>
      <c r="V59" s="35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2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8"/>
    </row>
    <row r="60" spans="1:94" ht="12.75">
      <c r="A60" t="s">
        <v>345</v>
      </c>
      <c r="B60" t="s">
        <v>346</v>
      </c>
      <c r="C60" s="25" t="s">
        <v>177</v>
      </c>
      <c r="D60" s="27" t="s">
        <v>347</v>
      </c>
      <c r="E60" s="46" t="s">
        <v>348</v>
      </c>
      <c r="F60" s="84" t="s">
        <v>231</v>
      </c>
      <c r="G60" s="29" t="s">
        <v>181</v>
      </c>
      <c r="H60" s="25">
        <v>1.5</v>
      </c>
      <c r="J60" s="27">
        <f t="shared" si="0"/>
        <v>1.5</v>
      </c>
      <c r="K60" s="56">
        <v>0.6</v>
      </c>
      <c r="L60" s="40" t="s">
        <v>173</v>
      </c>
      <c r="M60" s="32">
        <v>0</v>
      </c>
      <c r="N60" s="32">
        <v>1</v>
      </c>
      <c r="O60" s="32">
        <v>3</v>
      </c>
      <c r="P60" s="33">
        <v>0</v>
      </c>
      <c r="Q60" s="43">
        <v>0</v>
      </c>
      <c r="R60">
        <v>1</v>
      </c>
      <c r="S60">
        <f t="shared" si="1"/>
        <v>1</v>
      </c>
      <c r="T60" s="35">
        <f t="shared" si="2"/>
        <v>4</v>
      </c>
      <c r="U60" s="36">
        <f t="shared" si="3"/>
        <v>266.6666666666667</v>
      </c>
      <c r="V60" s="35"/>
      <c r="W60" s="37"/>
      <c r="X60" s="37"/>
      <c r="Y60" s="37"/>
      <c r="Z60" s="37"/>
      <c r="AA60" s="37"/>
      <c r="AB60" s="37"/>
      <c r="AC60" s="37">
        <v>1</v>
      </c>
      <c r="AD60" s="37"/>
      <c r="AE60" s="37"/>
      <c r="AF60" s="37"/>
      <c r="AG60" s="37"/>
      <c r="AH60" s="37"/>
      <c r="AI60" s="37"/>
      <c r="AJ60" s="37"/>
      <c r="AK60" s="37"/>
      <c r="AL60" s="37">
        <v>1</v>
      </c>
      <c r="AM60" s="37"/>
      <c r="AN60" s="37"/>
      <c r="AO60" s="37"/>
      <c r="AP60" s="37"/>
      <c r="AQ60" s="37"/>
      <c r="AR60" s="37">
        <v>1</v>
      </c>
      <c r="AS60" s="37">
        <v>1</v>
      </c>
      <c r="AT60" s="37"/>
      <c r="AU60" s="37"/>
      <c r="AV60" s="37"/>
      <c r="AW60" s="37"/>
      <c r="AX60" s="32">
        <v>1</v>
      </c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>
        <v>1</v>
      </c>
      <c r="CL60" s="37"/>
      <c r="CM60" s="37"/>
      <c r="CN60" s="37"/>
      <c r="CO60" s="37"/>
      <c r="CP60" s="38"/>
    </row>
    <row r="61" spans="1:94" ht="12.75">
      <c r="A61" t="s">
        <v>349</v>
      </c>
      <c r="B61" t="s">
        <v>350</v>
      </c>
      <c r="C61" s="25" t="s">
        <v>177</v>
      </c>
      <c r="D61" s="27" t="s">
        <v>347</v>
      </c>
      <c r="E61" s="46" t="s">
        <v>351</v>
      </c>
      <c r="F61" s="58">
        <v>2020</v>
      </c>
      <c r="G61" s="29" t="s">
        <v>181</v>
      </c>
      <c r="H61" s="25">
        <v>0.06</v>
      </c>
      <c r="I61">
        <v>0.21</v>
      </c>
      <c r="J61" s="27">
        <f t="shared" si="0"/>
        <v>0.27</v>
      </c>
      <c r="K61" s="25">
        <v>0.1</v>
      </c>
      <c r="L61" s="40" t="s">
        <v>173</v>
      </c>
      <c r="M61" s="32">
        <v>0</v>
      </c>
      <c r="N61" s="32">
        <v>0</v>
      </c>
      <c r="O61" s="32">
        <v>4</v>
      </c>
      <c r="P61" s="33">
        <v>0</v>
      </c>
      <c r="Q61" s="43">
        <v>0</v>
      </c>
      <c r="R61" s="44">
        <v>0</v>
      </c>
      <c r="S61">
        <f t="shared" si="1"/>
        <v>0</v>
      </c>
      <c r="T61" s="35">
        <f t="shared" si="2"/>
        <v>2</v>
      </c>
      <c r="U61" s="36">
        <f t="shared" si="3"/>
        <v>3333.3333333333335</v>
      </c>
      <c r="V61" s="35"/>
      <c r="W61" s="37"/>
      <c r="X61" s="37"/>
      <c r="Y61" s="37"/>
      <c r="Z61" s="37"/>
      <c r="AA61" s="37"/>
      <c r="AB61" s="37"/>
      <c r="AC61" s="37">
        <v>1</v>
      </c>
      <c r="AD61" s="37">
        <v>1</v>
      </c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2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8"/>
    </row>
    <row r="62" spans="1:94" ht="12.75">
      <c r="A62" t="s">
        <v>352</v>
      </c>
      <c r="B62" t="s">
        <v>353</v>
      </c>
      <c r="C62" s="25" t="s">
        <v>177</v>
      </c>
      <c r="D62" s="27" t="s">
        <v>347</v>
      </c>
      <c r="E62" s="28" t="s">
        <v>354</v>
      </c>
      <c r="F62" s="58">
        <v>2020</v>
      </c>
      <c r="G62" s="29" t="s">
        <v>181</v>
      </c>
      <c r="H62" s="25">
        <v>0.06</v>
      </c>
      <c r="J62" s="27">
        <f t="shared" si="0"/>
        <v>0.06</v>
      </c>
      <c r="K62" s="25">
        <v>0.13</v>
      </c>
      <c r="L62" s="40" t="s">
        <v>173</v>
      </c>
      <c r="M62" s="32">
        <v>0</v>
      </c>
      <c r="N62" s="32">
        <v>3</v>
      </c>
      <c r="O62" s="32">
        <v>1</v>
      </c>
      <c r="P62" s="33">
        <v>0</v>
      </c>
      <c r="Q62" s="43">
        <v>0</v>
      </c>
      <c r="R62" s="44">
        <v>0</v>
      </c>
      <c r="S62">
        <f>Q62+R62</f>
        <v>0</v>
      </c>
      <c r="T62" s="35">
        <f>SUM(V62:Z62,AC62:AS62,BB62:BC62)</f>
        <v>0</v>
      </c>
      <c r="U62" s="36">
        <f>T62*100/H62</f>
        <v>0</v>
      </c>
      <c r="V62" s="35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2">
        <v>1</v>
      </c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8"/>
    </row>
    <row r="63" spans="1:94" ht="12.75">
      <c r="A63" s="25" t="s">
        <v>355</v>
      </c>
      <c r="B63" s="25" t="s">
        <v>356</v>
      </c>
      <c r="C63" s="25" t="s">
        <v>177</v>
      </c>
      <c r="D63" s="27" t="s">
        <v>347</v>
      </c>
      <c r="E63" s="28" t="s">
        <v>357</v>
      </c>
      <c r="F63" s="58">
        <v>2007</v>
      </c>
      <c r="G63" s="29" t="s">
        <v>181</v>
      </c>
      <c r="H63" s="25">
        <v>1.5</v>
      </c>
      <c r="I63">
        <v>2</v>
      </c>
      <c r="J63" s="27">
        <f t="shared" si="0"/>
        <v>3.5</v>
      </c>
      <c r="K63" s="25">
        <v>0.5</v>
      </c>
      <c r="L63" s="40" t="s">
        <v>174</v>
      </c>
      <c r="M63" s="32">
        <v>0</v>
      </c>
      <c r="N63" s="32">
        <v>4</v>
      </c>
      <c r="O63" s="32">
        <v>0</v>
      </c>
      <c r="P63" s="33">
        <v>0</v>
      </c>
      <c r="Q63" s="43">
        <v>0</v>
      </c>
      <c r="R63" s="44">
        <v>0</v>
      </c>
      <c r="S63">
        <f>Q63+R63</f>
        <v>0</v>
      </c>
      <c r="T63" s="35">
        <f>SUM(V63:Z63,AC63:AS63,BB63:BC63)</f>
        <v>0</v>
      </c>
      <c r="U63" s="36">
        <f>T63*100/H63</f>
        <v>0</v>
      </c>
      <c r="V63" s="35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2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8"/>
    </row>
    <row r="64" spans="1:94" ht="12.75">
      <c r="A64" t="s">
        <v>358</v>
      </c>
      <c r="B64" t="s">
        <v>359</v>
      </c>
      <c r="C64" s="25" t="s">
        <v>177</v>
      </c>
      <c r="D64" s="27" t="s">
        <v>347</v>
      </c>
      <c r="E64" s="28" t="s">
        <v>360</v>
      </c>
      <c r="F64" s="58">
        <v>2007</v>
      </c>
      <c r="G64" s="29" t="s">
        <v>181</v>
      </c>
      <c r="H64" s="25">
        <v>6.3</v>
      </c>
      <c r="I64">
        <v>0</v>
      </c>
      <c r="J64" s="27">
        <f>H64+I64</f>
        <v>6.3</v>
      </c>
      <c r="K64" s="25">
        <v>1.3</v>
      </c>
      <c r="L64" s="40" t="s">
        <v>174</v>
      </c>
      <c r="M64" s="32">
        <v>1</v>
      </c>
      <c r="N64" s="32">
        <v>3</v>
      </c>
      <c r="O64" s="32">
        <v>0</v>
      </c>
      <c r="P64" s="33">
        <v>0</v>
      </c>
      <c r="Q64" s="34">
        <v>3</v>
      </c>
      <c r="R64">
        <v>1</v>
      </c>
      <c r="S64" s="71">
        <f>Q64+R64</f>
        <v>4</v>
      </c>
      <c r="T64" s="72">
        <f>SUM(V64:Z64,AC64:AS64,BB64:BC64)</f>
        <v>5</v>
      </c>
      <c r="U64" s="73">
        <f>T64*100/H64</f>
        <v>79.36507936507937</v>
      </c>
      <c r="V64" s="72"/>
      <c r="W64" s="37"/>
      <c r="X64" s="37"/>
      <c r="Y64" s="37"/>
      <c r="Z64" s="37"/>
      <c r="AA64" s="37"/>
      <c r="AB64" s="37"/>
      <c r="AC64" s="37">
        <v>1</v>
      </c>
      <c r="AD64" s="37"/>
      <c r="AE64" s="37"/>
      <c r="AF64" s="37"/>
      <c r="AG64" s="37"/>
      <c r="AH64" s="37"/>
      <c r="AI64" s="37"/>
      <c r="AJ64" s="37"/>
      <c r="AK64" s="37"/>
      <c r="AL64" s="37">
        <v>2</v>
      </c>
      <c r="AM64" s="37"/>
      <c r="AN64" s="37"/>
      <c r="AO64" s="37">
        <v>1</v>
      </c>
      <c r="AP64" s="37"/>
      <c r="AQ64" s="37"/>
      <c r="AR64" s="37">
        <v>1</v>
      </c>
      <c r="AS64" s="37"/>
      <c r="AT64" s="37"/>
      <c r="AU64" s="37"/>
      <c r="AV64" s="37"/>
      <c r="AW64" s="37"/>
      <c r="AX64" s="32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8"/>
    </row>
    <row r="65" spans="1:94" s="1" customFormat="1" ht="12.75">
      <c r="A65" s="74" t="s">
        <v>668</v>
      </c>
      <c r="B65" s="74"/>
      <c r="C65" s="74">
        <f>COUNTA(C3:C64)</f>
        <v>62</v>
      </c>
      <c r="D65" s="74"/>
      <c r="E65" s="75"/>
      <c r="F65" s="85">
        <f>COUNTA(F3:F64)</f>
        <v>54</v>
      </c>
      <c r="G65" s="76"/>
      <c r="H65" s="77">
        <f>SUM(H3:H64)</f>
        <v>1058.9299999999998</v>
      </c>
      <c r="I65" s="74">
        <f>SUM(I3:I64)</f>
        <v>100.05999999999999</v>
      </c>
      <c r="J65" s="77">
        <f>SUM(J3:J64)</f>
        <v>1158.99</v>
      </c>
      <c r="K65" s="78">
        <f>SUM(K3:K64)</f>
        <v>130.6</v>
      </c>
      <c r="L65" s="79"/>
      <c r="M65" s="80"/>
      <c r="N65" s="80"/>
      <c r="O65" s="80"/>
      <c r="P65" s="80"/>
      <c r="Q65" s="74">
        <f>SUM(Q3:Q64)</f>
        <v>104</v>
      </c>
      <c r="R65" s="74">
        <f>SUM(R3:R64)</f>
        <v>81</v>
      </c>
      <c r="S65" s="81">
        <f>Q65+R65</f>
        <v>185</v>
      </c>
      <c r="T65" s="82">
        <f>SUM(T3:T64)</f>
        <v>261</v>
      </c>
      <c r="U65" s="81"/>
      <c r="V65" s="82">
        <f aca="true" t="shared" si="4" ref="V65:BA65">SUBTOTAL(9,V3:V64)</f>
        <v>15</v>
      </c>
      <c r="W65" s="77">
        <f t="shared" si="4"/>
        <v>3</v>
      </c>
      <c r="X65" s="77">
        <f t="shared" si="4"/>
        <v>2</v>
      </c>
      <c r="Y65" s="77">
        <f t="shared" si="4"/>
        <v>6</v>
      </c>
      <c r="Z65" s="77">
        <f t="shared" si="4"/>
        <v>1</v>
      </c>
      <c r="AA65" s="77">
        <f t="shared" si="4"/>
        <v>0</v>
      </c>
      <c r="AB65" s="77">
        <f t="shared" si="4"/>
        <v>2</v>
      </c>
      <c r="AC65" s="77">
        <f t="shared" si="4"/>
        <v>60</v>
      </c>
      <c r="AD65" s="77">
        <f t="shared" si="4"/>
        <v>40</v>
      </c>
      <c r="AE65" s="77">
        <f t="shared" si="4"/>
        <v>0</v>
      </c>
      <c r="AF65" s="77">
        <f t="shared" si="4"/>
        <v>0</v>
      </c>
      <c r="AG65" s="77">
        <f t="shared" si="4"/>
        <v>2</v>
      </c>
      <c r="AH65" s="77">
        <f t="shared" si="4"/>
        <v>0</v>
      </c>
      <c r="AI65" s="77">
        <f t="shared" si="4"/>
        <v>4</v>
      </c>
      <c r="AJ65" s="77">
        <f t="shared" si="4"/>
        <v>16</v>
      </c>
      <c r="AK65" s="77">
        <f t="shared" si="4"/>
        <v>3</v>
      </c>
      <c r="AL65" s="77">
        <f t="shared" si="4"/>
        <v>66</v>
      </c>
      <c r="AM65" s="77">
        <f t="shared" si="4"/>
        <v>0</v>
      </c>
      <c r="AN65" s="77">
        <f t="shared" si="4"/>
        <v>2</v>
      </c>
      <c r="AO65" s="77">
        <f t="shared" si="4"/>
        <v>9</v>
      </c>
      <c r="AP65" s="77">
        <f t="shared" si="4"/>
        <v>0</v>
      </c>
      <c r="AQ65" s="77">
        <f t="shared" si="4"/>
        <v>0</v>
      </c>
      <c r="AR65" s="77">
        <f t="shared" si="4"/>
        <v>9</v>
      </c>
      <c r="AS65" s="77">
        <f t="shared" si="4"/>
        <v>16</v>
      </c>
      <c r="AT65" s="77">
        <f t="shared" si="4"/>
        <v>0</v>
      </c>
      <c r="AU65" s="77">
        <f t="shared" si="4"/>
        <v>1</v>
      </c>
      <c r="AV65" s="77">
        <f t="shared" si="4"/>
        <v>3</v>
      </c>
      <c r="AW65" s="77">
        <f t="shared" si="4"/>
        <v>5</v>
      </c>
      <c r="AX65" s="77">
        <f t="shared" si="4"/>
        <v>27</v>
      </c>
      <c r="AY65" s="77">
        <f t="shared" si="4"/>
        <v>3</v>
      </c>
      <c r="AZ65" s="77">
        <f t="shared" si="4"/>
        <v>0</v>
      </c>
      <c r="BA65" s="77">
        <f t="shared" si="4"/>
        <v>0</v>
      </c>
      <c r="BB65" s="77">
        <f aca="true" t="shared" si="5" ref="BB65:CG65">SUBTOTAL(9,BB3:BB64)</f>
        <v>0</v>
      </c>
      <c r="BC65" s="77">
        <f t="shared" si="5"/>
        <v>7</v>
      </c>
      <c r="BD65" s="77">
        <f t="shared" si="5"/>
        <v>2</v>
      </c>
      <c r="BE65" s="77">
        <f t="shared" si="5"/>
        <v>3</v>
      </c>
      <c r="BF65" s="77">
        <f t="shared" si="5"/>
        <v>0</v>
      </c>
      <c r="BG65" s="77">
        <f t="shared" si="5"/>
        <v>13</v>
      </c>
      <c r="BH65" s="77">
        <f t="shared" si="5"/>
        <v>0</v>
      </c>
      <c r="BI65" s="77">
        <f t="shared" si="5"/>
        <v>13</v>
      </c>
      <c r="BJ65" s="77">
        <f t="shared" si="5"/>
        <v>0</v>
      </c>
      <c r="BK65" s="77">
        <f t="shared" si="5"/>
        <v>18</v>
      </c>
      <c r="BL65" s="77">
        <f t="shared" si="5"/>
        <v>2</v>
      </c>
      <c r="BM65" s="77">
        <f t="shared" si="5"/>
        <v>0</v>
      </c>
      <c r="BN65" s="77">
        <f t="shared" si="5"/>
        <v>0</v>
      </c>
      <c r="BO65" s="77">
        <f t="shared" si="5"/>
        <v>2</v>
      </c>
      <c r="BP65" s="77">
        <f t="shared" si="5"/>
        <v>0</v>
      </c>
      <c r="BQ65" s="77">
        <f t="shared" si="5"/>
        <v>40</v>
      </c>
      <c r="BR65" s="77">
        <f t="shared" si="5"/>
        <v>0</v>
      </c>
      <c r="BS65" s="77">
        <f t="shared" si="5"/>
        <v>4</v>
      </c>
      <c r="BT65" s="77">
        <f t="shared" si="5"/>
        <v>8</v>
      </c>
      <c r="BU65" s="77">
        <f t="shared" si="5"/>
        <v>0</v>
      </c>
      <c r="BV65" s="77">
        <f t="shared" si="5"/>
        <v>0</v>
      </c>
      <c r="BW65" s="77">
        <f t="shared" si="5"/>
        <v>4</v>
      </c>
      <c r="BX65" s="77">
        <f t="shared" si="5"/>
        <v>0</v>
      </c>
      <c r="BY65" s="77">
        <f t="shared" si="5"/>
        <v>0</v>
      </c>
      <c r="BZ65" s="77">
        <f t="shared" si="5"/>
        <v>2</v>
      </c>
      <c r="CA65" s="77">
        <f t="shared" si="5"/>
        <v>7</v>
      </c>
      <c r="CB65" s="77">
        <f t="shared" si="5"/>
        <v>0</v>
      </c>
      <c r="CC65" s="77">
        <f t="shared" si="5"/>
        <v>0</v>
      </c>
      <c r="CD65" s="77">
        <f t="shared" si="5"/>
        <v>0</v>
      </c>
      <c r="CE65" s="77">
        <f t="shared" si="5"/>
        <v>1</v>
      </c>
      <c r="CF65" s="77">
        <f t="shared" si="5"/>
        <v>13</v>
      </c>
      <c r="CG65" s="77">
        <f t="shared" si="5"/>
        <v>0</v>
      </c>
      <c r="CH65" s="77">
        <f>SUBTOTAL(9,CH3:CH64)</f>
        <v>0</v>
      </c>
      <c r="CI65" s="77">
        <f>SUBTOTAL(9,CI3:CI64)</f>
        <v>38</v>
      </c>
      <c r="CJ65" s="77">
        <f>SUBTOTAL(9,CJ3:CJ64)</f>
        <v>2</v>
      </c>
      <c r="CK65" s="77">
        <f>SUBTOTAL(9,CK3:CK64)</f>
        <v>8</v>
      </c>
      <c r="CL65" s="77">
        <f>SUBTOTAL(9,CL3:CL64)</f>
        <v>1</v>
      </c>
      <c r="CM65" s="77">
        <f>SUBTOTAL(9,CM3:CM64)</f>
        <v>2</v>
      </c>
      <c r="CN65" s="77">
        <f>SUBTOTAL(9,CN3:CN64)</f>
        <v>3</v>
      </c>
      <c r="CO65" s="77">
        <f>SUBTOTAL(9,CO3:CO64)</f>
        <v>0</v>
      </c>
      <c r="CP65" s="77">
        <f>SUBTOTAL(9,CP3:CP64)</f>
        <v>26</v>
      </c>
    </row>
    <row r="67" ht="12.75"/>
    <row r="71" ht="12.75"/>
    <row r="72" ht="12.75"/>
    <row r="82" ht="12.75"/>
  </sheetData>
  <sheetProtection/>
  <hyperlinks>
    <hyperlink ref="E5" r:id="rId1" display="http://kansalaisen.karttapaikka.fi/linkki?scale=16000&amp;text=B%C3%A4rssk%C3%A4rin+lampi&amp;srs=EPSG%3A3067&amp;y=6644957&amp;x=231107&amp;lang=fi"/>
    <hyperlink ref="E3" r:id="rId2" display="http://kansalaisen.karttapaikka.fi/linkki?scale=40000&amp;text=Bj%C3%B6rkboda+tr%C3%A4sk&amp;srs=EPSG%3A3067&amp;y=6668377&amp;x=253597&amp;lang=fi"/>
    <hyperlink ref="E4" r:id="rId3" display="http://kansalaisen.karttapaikka.fi/linkki?scale=8000&amp;text=Bodbackenin+lammet&amp;srs=EPSG%3A3067&amp;y=6663109&amp;x=247591&amp;lang=fi"/>
    <hyperlink ref="E22" r:id="rId4" display="http://kansalaisen.karttapaikka.fi/linkki?scale=8000&amp;text=L%C3%A4dan&amp;srs=EPSG%3A3067&amp;y=6639561&amp;x=242073&amp;lang=fi"/>
    <hyperlink ref="E42" r:id="rId5" display="http://kansalaisen.karttapaikka.fi/linkki?scale=8000&amp;text=V%C3%A4stersundet&amp;srs=EPSG%3A3067&amp;y=6639659&amp;x=241871&amp;lang=fi"/>
    <hyperlink ref="E6" r:id="rId6" display="http://kansalaisen.karttapaikka.fi/linkki?scale=16000&amp;text=B%C3%B6tes%C3%B6+tr%C3%A4sket&amp;srs=EPSG%3A3067&amp;y=6653151&amp;x=254797&amp;lang=fi"/>
    <hyperlink ref="E10" r:id="rId7" display="http://kansalaisen.karttapaikka.fi/linkki?scale=16000&amp;text=G%C3%B6oet&amp;srs=EPSG%3A3067&amp;y=6656111&amp;x=255371&amp;lang=fi"/>
    <hyperlink ref="E39" r:id="rId8" display="http://kansalaisen.karttapaikka.fi/linkki?scale=16000&amp;text=Tr%C3%A4sket+%28V%C3%A4noxa%29&amp;srs=EPSG%3A3067&amp;y=6656651&amp;x=254959&amp;lang=fi"/>
    <hyperlink ref="E8" r:id="rId9" display="http://kansalaisen.karttapaikka.fi/linkki?scale=40000&amp;text=Dragsfj%C3%A4rden&amp;srs=EPSG%3A3067&amp;y=6666811&amp;x=248219&amp;lang=fi"/>
    <hyperlink ref="E12" r:id="rId10" display="http://kansalaisen.karttapaikka.fi/linkki?scale=16000&amp;text=Helvetestr%C3%A4sket&amp;srs=EPSG%3A3067&amp;y=6668303&amp;mode=rasta&amp;x=244565&amp;lang=fi"/>
    <hyperlink ref="E11" r:id="rId11" display="http://kansalaisen.karttapaikka.fi/linkki?scale=16000&amp;text=Hammarsbodatr%C3%A4sk&amp;srs=EPSG%3A3067&amp;y=6665391&amp;mode=rasta&amp;x=244173&amp;lang=fi"/>
    <hyperlink ref="E13" r:id="rId12" display="http://kansalaisen.karttapaikka.fi/linkki?scale=8000&amp;text=Hertsb%C3%B6len+lampi&amp;srs=EPSG%3A3067&amp;y=6664457&amp;mode=rasta&amp;x=252049&amp;lang=fi"/>
    <hyperlink ref="E30" r:id="rId13" display="http://kansalaisen.karttapaikka.fi/linkki?scale=8000&amp;text=Sn%C3%A5lden&amp;srs=EPSG%3A3067&amp;y=6648691&amp;mode=rasta&amp;x=242167&amp;lang=fi"/>
    <hyperlink ref="E15" r:id="rId14" display="http://kansalaisen.karttapaikka.fi/linkki?scale=16000&amp;text=Kr%C3%A5kvikstr%C3%A4sket&amp;srs=EPSG%3A3067&amp;y=6666519&amp;mode=rasta&amp;x=249481&amp;lang=fi"/>
    <hyperlink ref="E16" r:id="rId15" display="http://kansalaisen.karttapaikka.fi/linkki?scale=16000&amp;text=Kuggsk%C3%A4rin+lampi&amp;srs=EPSG%3A3067&amp;y=6635769&amp;mode=rasta&amp;x=240462&amp;lang=fi"/>
    <hyperlink ref="E23" r:id="rId16" display="http://kansalaisen.karttapaikka.fi/linkki?scale=8000&amp;text=Maren&amp;srs=EPSG%3A3067&amp;y=6644228&amp;mode=rasta&amp;x=238124&amp;lang=fi"/>
    <hyperlink ref="E18" r:id="rId17" display="http://kansalaisen.karttapaikka.fi/linkki?scale=16000&amp;text=Lilla+Masugnstr%C3%A4sket&amp;srs=EPSG%3A3067&amp;y=6662684&amp;mode=rasta&amp;x=249895&amp;lang=fi"/>
    <hyperlink ref="E19" r:id="rId18" display="http://kansalaisen.karttapaikka.fi/linkki?scale=16000&amp;text=Lilltr%C3%A4sket+%28Genb%C3%B6le%29&amp;srs=EPSG%3A3067&amp;y=6667808&amp;mode=rasta&amp;x=252443&amp;lang=fi"/>
    <hyperlink ref="E20" r:id="rId19" display="http://kansalaisen.karttapaikka.fi/linkki?scale=16000&amp;text=Lilltr%C3%A4sket+%28%C3%96lmos%29&amp;srs=EPSG%3A3067&amp;y=6665630&amp;mode=rasta&amp;x=243523&amp;lang=fi"/>
    <hyperlink ref="E21" r:id="rId20" display="http://kansalaisen.karttapaikka.fi/linkki?scale=8000&amp;text=Lillt%C3%A4sket+%28Storlandet%29&amp;srs=EPSG%3A3067&amp;y=6651952&amp;mode=rasta&amp;x=246641&amp;lang=fi"/>
    <hyperlink ref="E43" r:id="rId21" display="http://kansalaisen.karttapaikka.fi/linkki?scale=8000&amp;text=Yxsk%C3%A4rin+lampi&amp;srs=EPSG%3A3067&amp;y=6647854&amp;mode=rasta&amp;x=222931&amp;lang=fi"/>
    <hyperlink ref="E44" r:id="rId22" display="http://kansalaisen.karttapaikka.fi/linkki?scale=8000&amp;text=%C3%96rsk%C3%A4rin+lampi&amp;srs=EPSG%3A3067&amp;y=6643570&amp;mode=rasta&amp;x=229203&amp;lang=fi"/>
    <hyperlink ref="E35" r:id="rId23" display="http://kansalaisen.karttapaikka.fi/linkki?scale=8000&amp;text=Stortr%C3%A4sket+%28Storbranten%29&amp;srs=EPSG%3A3067&amp;y=6652902&amp;mode=rasta&amp;x=246935&amp;lang=fi"/>
    <hyperlink ref="E24" r:id="rId24" display="http://kansalaisen.karttapaikka.fi/linkki?scale=16000&amp;text=Norrgloet&amp;srs=EPSG%3A3067&amp;y=6658134&amp;mode=rasta&amp;x=250417&amp;lang=fi"/>
    <hyperlink ref="E33" r:id="rId25" display="http://kansalaisen.karttapaikka.fi/linkki?scale=16000&amp;text=Stormosstr%C3%A4sket&amp;srs=EPSG%3A3067&amp;y=6657230&amp;mode=rasta&amp;x=250941&amp;lang=fi"/>
    <hyperlink ref="E25" r:id="rId26" display="http://kansalaisen.karttapaikka.fi/linkki?scale=8000&amp;text=Orrgloet&amp;srs=EPSG%3A3067&amp;y=6653866&amp;mode=rasta&amp;x=252293&amp;lang=fi"/>
    <hyperlink ref="E37" r:id="rId27" display="http://kansalaisen.karttapaikka.fi/linkki?scale=8000&amp;text=Tr%C3%A4skars+tr%C3%A4sket&amp;srs=EPSG%3A3067&amp;y=6655408&amp;mode=rasta&amp;x=254883&amp;lang=fi"/>
    <hyperlink ref="E36" r:id="rId28" display="http://kansalaisen.karttapaikka.fi/linkki?scale=16000&amp;text=S%C3%B6dergloet&amp;srs=EPSG%3A3067&amp;y=6656450&amp;mode=rasta&amp;x=249859&amp;lang=fi"/>
    <hyperlink ref="E34" r:id="rId29" display="http://kansalaisen.karttapaikka.fi/linkki?scale=16000&amp;text=Stortr%C3%A4sket&amp;srs=EPSG%3A3067&amp;y=6657294&amp;mode=rasta&amp;x=249699&amp;lang=fi"/>
    <hyperlink ref="E38" r:id="rId30" display="http://kansalaisen.karttapaikka.fi/linkki?scale=8000&amp;text=Tr%C3%A4sket&amp;srs=EPSG%3A3067&amp;y=6660744&amp;mode=rasta&amp;x=246553&amp;lang=fi"/>
    <hyperlink ref="E40" r:id="rId31" display="http://kansalaisen.karttapaikka.fi/linkki?scale=8000&amp;text=Tr%C3%A4sket&amp;srs=EPSG%3A3067&amp;y=6653884&amp;mode=rasta&amp;x=244225&amp;lang=fi"/>
    <hyperlink ref="E27" r:id="rId32" display="http://kansalaisen.karttapaikka.fi/linkki?scale=8000&amp;text=R%C3%B6nnsk%C3%A4rin+lampi&amp;srs=EPSG%3A3067&amp;y=6640194&amp;x=225021&amp;lang=fi"/>
    <hyperlink ref="E31" r:id="rId33" display="http://kansalaisen.karttapaikka.fi/linkki?scale=16000&amp;text=Stora+Busk%C3%A4rin+lampi&amp;srs=EPSG%3A3067&amp;y=6641792&amp;x=228875&amp;lang=fi"/>
    <hyperlink ref="E26" r:id="rId34" display="http://kansalaisen.karttapaikka.fi/linkki?scale=8000&amp;text=Rosendalstr%C3%A4sket&amp;srs=EPSG%3A3067&amp;y=6673370&amp;x=254641&amp;lang=fi"/>
    <hyperlink ref="E28" r:id="rId35" display="http://kansalaisen.karttapaikka.fi/linkki?scale=16000&amp;text=Skinnarvikin+j%C3%A4telampi&amp;srs=EPSG%3A3067&amp;y=6674876&amp;mode=rasta&amp;x=246819&amp;lang=fi"/>
    <hyperlink ref="E29" r:id="rId36" display="http://kansalaisen.karttapaikka.fi/linkki?scale=16000&amp;text=Skinnarvikin+lampi&amp;srs=EPSG%3A3067&amp;y=6675328&amp;mode=rasta&amp;x=248367&amp;lang=fi"/>
    <hyperlink ref="E32" r:id="rId37" display="http://kansalaisen.karttapaikka.fi/linkki?scale=16000&amp;text=Stora+Masugnstr%C3%A4sket&amp;srs=EPSG%3A3067&amp;y=6663798&amp;mode=rasta&amp;x=249293&amp;lang=fi"/>
    <hyperlink ref="E64" r:id="rId38" display="http://kansalaisen.karttapaikka.fi/linkki?scale=16000&amp;text=%C3%96stviken&amp;srs=EPSG%3A3067&amp;y=6663246&amp;mode=rasta&amp;x=260023&amp;lang=fi"/>
    <hyperlink ref="E63" r:id="rId39" display="http://kansalaisen.karttapaikka.fi/linkki?scale=8000&amp;text=V%C3%A4sterfladan&amp;srs=EPSG%3A3067&amp;y=6661074&amp;mode=rasta&amp;x=261265&amp;lang=fi"/>
    <hyperlink ref="E62" r:id="rId40" display="http://kansalaisen.karttapaikka.fi/linkki?scale=8000&amp;text=Treh%C3%B6rnapotten&amp;srs=EPSG%3A3067&amp;y=6665822&amp;mode=rasta&amp;x=259787&amp;lang=fi"/>
    <hyperlink ref="E60" r:id="rId41" display="http://kansalaisen.karttapaikka.fi/linkki?scale=8000&amp;text=Billb%C3%B6letr%C3%A4sket&amp;srs=EPSG%3A3067&amp;y=6665668&amp;mode=rasta&amp;x=262019&amp;lang=fi"/>
    <hyperlink ref="E61" r:id="rId42" display="http://kansalaisen.karttapaikka.fi/linkki?scale=8000&amp;text=Bomossatr%C3%A4sket&amp;srs=EPSG%3A3067&amp;y=6665380&amp;mode=rasta&amp;x=252127&amp;lang=fi"/>
    <hyperlink ref="E49" r:id="rId43" display="http://kansalaisen.karttapaikka.fi/linkki?scale=16000&amp;text=Labb%C3%B6letr%C3%A4sket&amp;srs=EPSG%3A3067&amp;y=6668988&amp;mode=rasta&amp;x=262727&amp;lang=fi"/>
    <hyperlink ref="E45" r:id="rId44" display="http://kansalaisen.karttapaikka.fi/linkki?scale=16000&amp;text=Bjensb%C3%B6letr%C3%A4sket&amp;srs=EPSG%3A3067&amp;y=6672588&amp;mode=rasta&amp;x=262015&amp;lang=fi"/>
    <hyperlink ref="E47" r:id="rId45" display="http://kansalaisen.karttapaikka.fi/linkki?scale=16000&amp;text=Brok%C3%A4rr+tr%C3%A4sk&amp;srs=EPSG%3A3067&amp;y=6674524&amp;mode=rasta&amp;x=255159&amp;lang=fi"/>
    <hyperlink ref="E59" r:id="rId46" display="http://kansalaisen.karttapaikka.fi/linkki?scale=8000&amp;text=T%C3%A4rsmossenin+lampi&amp;srs=EPSG%3A3067&amp;y=6675556&amp;mode=rasta&amp;x=252609&amp;lang=fi"/>
    <hyperlink ref="E50" r:id="rId47" display="http://kansalaisen.karttapaikka.fi/linkki?scale=40000&amp;text=Lemn%C3%A4str%C3%A4sket&amp;srs=EPSG%3A3067&amp;y=6675206&amp;mode=rasta&amp;x=251199&amp;lang=fi"/>
    <hyperlink ref="E54" r:id="rId48" display="http://kansalaisen.karttapaikka.fi/linkki?scale=16000&amp;text=Puuj%C3%A4rvi&amp;srs=EPSG%3A3067&amp;y=6680902&amp;mode=rasta&amp;x=268415&amp;lang=fi"/>
    <hyperlink ref="E58" r:id="rId49" display="http://kansalaisen.karttapaikka.fi/linkki?scale=16000&amp;text=Svarttr%C3%A4sket&amp;srs=EPSG%3A3067&amp;y=6683792&amp;mode=rasta&amp;x=264529&amp;lang=fi"/>
    <hyperlink ref="E52" r:id="rId50" display="http://kansalaisen.karttapaikka.fi/linkki?scale=16000&amp;text=Mattb%C3%B6letr%C3%A4set&amp;srs=EPSG%3A3067&amp;y=6683400&amp;mode=rasta&amp;x=261956&amp;lang=fi"/>
    <hyperlink ref="E51" r:id="rId51" display="http://kansalaisen.karttapaikka.fi/linkki?scale=16000&amp;text=Mattb%C3%B6letr%C3%A4set&amp;srs=EPSG%3A3067&amp;y=6683400&amp;mode=rasta&amp;x=261956&amp;lang=fi"/>
    <hyperlink ref="E55" r:id="rId52" display="http://kansalaisen.karttapaikka.fi/linkki?scale=16000&amp;text=Skob%C3%B6letr%C3%A4sket&amp;srs=EPSG%3A3067&amp;y=6683896&amp;mode=rasta&amp;x=267575&amp;lang=fi"/>
    <hyperlink ref="E46" r:id="rId53" display="http://kansalaisen.karttapaikka.fi/linkki?scale=16000&amp;text=Bogsb%C3%B6le+tr%C3%A4sk&amp;srs=EPSG%3A3067&amp;y=6680391&amp;mode=rasta&amp;x=257256&amp;lang=fi"/>
    <hyperlink ref="E57" r:id="rId54" display="http://kansalaisen.karttapaikka.fi/linkki?scale=16000&amp;text=Starrmyranin+lampi&amp;srs=EPSG%3A3067&amp;y=6684351&amp;mode=rasta&amp;x=249370&amp;lang=fi"/>
    <hyperlink ref="E53" r:id="rId55" display="http://kansalaisen.karttapaikka.fi/linkki?scale=16000&amp;text=Mossatr%C3%A4sket&amp;srs=EPSG%3A3067&amp;y=6680003&amp;mode=rasta&amp;x=248410&amp;lang=fi"/>
    <hyperlink ref="E48" r:id="rId56" display="http://kansalaisen.karttapaikka.fi/linkki?scale=8000&amp;text=Byholmssundet&amp;srs=EPSG%3A3067&amp;y=6678463&amp;mode=rasta&amp;x=248420&amp;lang=fi"/>
    <hyperlink ref="E56" r:id="rId57" display="http://kansalaisen.karttapaikka.fi/linkki?scale=16000&amp;text=Skogtr%C3%A4sket&amp;srs=EPSG%3A3067&amp;y=6678623&amp;mode=rasta&amp;x=249360&amp;lang=fi"/>
    <hyperlink ref="E17" r:id="rId58" display="https://asiointi.maanmittauslaitos.fi/karttapaikka/?share=customMarker&amp;n=6662951.944288601&amp;e=248890.43613862462&amp;title=Lemmok%C3%A4rret&amp;desc=&amp;zoom=10&amp;layers=%5B%7B%22id%22%3A2%2C%22opacity%22%3A100%7D%5D"/>
    <hyperlink ref="E9" r:id="rId59" display="http://kansalaisen.karttapaikka.fi/linkki?scale=8000&amp;text=Gloen&amp;srs=EPSG%3A3067&amp;y=6649111&amp;mode=rasta&amp;x=241781&amp;lang=fi"/>
    <hyperlink ref="E14" r:id="rId60" display="http://kansalaisen.karttapaikka.fi/linkki?scale=8000&amp;text=Kalvholms+fladan&amp;srs=EPSG%3A3067&amp;y=6647224&amp;mode=rasta&amp;x=247303&amp;lang=fi"/>
    <hyperlink ref="E7" r:id="rId61" display="http://kansalaisen.karttapaikka.fi/linkki?scale=4000&amp;text=Masugnsdammen&amp;srs=EPSG%3A3067&amp;y=6662522&amp;mode=rasta&amp;x=249685&amp;lang=fi"/>
    <hyperlink ref="E41" r:id="rId62" display="https://asiointi.maanmittauslaitos.fi/karttapaikka/?lang=fi&amp;share=customMarker&amp;n=6654973.569026511&amp;e=250215.88617892144&amp;title=nimet%C3%B6n(Tr%C3%A4sk%C3%B6n)&amp;desc=&amp;zoom=10&amp;layers=%5B%7B%22id%22:2,%22opacity%22:100%7D%5D"/>
  </hyperlinks>
  <printOptions/>
  <pageMargins left="0.7" right="0.7" top="0.75" bottom="0.75" header="0.3" footer="0.3"/>
  <pageSetup orientation="portrait" paperSize="9"/>
  <legacyDrawing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5"/>
  <sheetViews>
    <sheetView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1" sqref="F1:F16384"/>
    </sheetView>
  </sheetViews>
  <sheetFormatPr defaultColWidth="5.7109375" defaultRowHeight="12.75"/>
  <cols>
    <col min="1" max="1" width="31.28125" style="0" bestFit="1" customWidth="1"/>
    <col min="2" max="2" width="15.140625" style="0" customWidth="1"/>
    <col min="3" max="3" width="10.421875" style="0" customWidth="1"/>
    <col min="4" max="4" width="10.28125" style="0" customWidth="1"/>
    <col min="5" max="5" width="7.7109375" style="0" customWidth="1"/>
    <col min="6" max="6" width="7.7109375" style="58" bestFit="1" customWidth="1"/>
    <col min="7" max="7" width="9.28125" style="69" customWidth="1"/>
    <col min="8" max="8" width="6.00390625" style="65" customWidth="1"/>
    <col min="9" max="9" width="5.7109375" style="0" customWidth="1"/>
    <col min="10" max="10" width="6.00390625" style="0" customWidth="1"/>
    <col min="11" max="11" width="5.7109375" style="65" customWidth="1"/>
    <col min="12" max="12" width="3.7109375" style="58" customWidth="1"/>
    <col min="13" max="16" width="3.7109375" style="0" customWidth="1"/>
    <col min="17" max="17" width="4.7109375" style="26" customWidth="1"/>
    <col min="18" max="19" width="5.00390625" style="0" customWidth="1"/>
    <col min="20" max="21" width="5.7109375" style="0" customWidth="1"/>
    <col min="22" max="94" width="4.710937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5" t="s">
        <v>4</v>
      </c>
      <c r="H1" s="1" t="s">
        <v>5</v>
      </c>
      <c r="I1" s="1"/>
      <c r="J1" s="2"/>
      <c r="K1" s="6"/>
      <c r="L1" s="7"/>
      <c r="M1" s="8" t="s">
        <v>6</v>
      </c>
      <c r="N1" s="9"/>
      <c r="O1" s="9"/>
      <c r="P1" s="10"/>
      <c r="Q1" s="11" t="s">
        <v>7</v>
      </c>
      <c r="R1" s="1"/>
      <c r="S1" s="1"/>
      <c r="T1" s="11" t="s">
        <v>8</v>
      </c>
      <c r="U1" s="1"/>
      <c r="V1" s="12" t="s">
        <v>9</v>
      </c>
      <c r="W1" s="13" t="s">
        <v>10</v>
      </c>
      <c r="X1" s="13" t="s">
        <v>11</v>
      </c>
      <c r="Y1" s="13" t="s">
        <v>12</v>
      </c>
      <c r="Z1" s="13" t="s">
        <v>13</v>
      </c>
      <c r="AA1" s="13" t="s">
        <v>14</v>
      </c>
      <c r="AB1" s="13" t="s">
        <v>15</v>
      </c>
      <c r="AC1" s="13" t="s">
        <v>16</v>
      </c>
      <c r="AD1" s="13" t="s">
        <v>17</v>
      </c>
      <c r="AE1" s="13" t="s">
        <v>18</v>
      </c>
      <c r="AF1" s="13" t="s">
        <v>19</v>
      </c>
      <c r="AG1" s="13" t="s">
        <v>20</v>
      </c>
      <c r="AH1" s="13" t="s">
        <v>21</v>
      </c>
      <c r="AI1" s="13" t="s">
        <v>22</v>
      </c>
      <c r="AJ1" s="13" t="s">
        <v>23</v>
      </c>
      <c r="AK1" s="13" t="s">
        <v>24</v>
      </c>
      <c r="AL1" s="13" t="s">
        <v>25</v>
      </c>
      <c r="AM1" s="13" t="s">
        <v>26</v>
      </c>
      <c r="AN1" s="13" t="s">
        <v>27</v>
      </c>
      <c r="AO1" s="13" t="s">
        <v>28</v>
      </c>
      <c r="AP1" s="13" t="s">
        <v>29</v>
      </c>
      <c r="AQ1" s="13" t="s">
        <v>30</v>
      </c>
      <c r="AR1" s="13" t="s">
        <v>31</v>
      </c>
      <c r="AS1" s="13" t="s">
        <v>32</v>
      </c>
      <c r="AT1" s="13" t="s">
        <v>33</v>
      </c>
      <c r="AU1" s="13" t="s">
        <v>34</v>
      </c>
      <c r="AV1" s="13" t="s">
        <v>35</v>
      </c>
      <c r="AW1" s="13" t="s">
        <v>36</v>
      </c>
      <c r="AX1" s="13" t="s">
        <v>37</v>
      </c>
      <c r="AY1" s="13" t="s">
        <v>38</v>
      </c>
      <c r="AZ1" s="13" t="s">
        <v>39</v>
      </c>
      <c r="BA1" s="13" t="s">
        <v>40</v>
      </c>
      <c r="BB1" s="13" t="s">
        <v>41</v>
      </c>
      <c r="BC1" s="13" t="s">
        <v>42</v>
      </c>
      <c r="BD1" s="13" t="s">
        <v>43</v>
      </c>
      <c r="BE1" s="13" t="s">
        <v>44</v>
      </c>
      <c r="BF1" s="13" t="s">
        <v>45</v>
      </c>
      <c r="BG1" s="13" t="s">
        <v>46</v>
      </c>
      <c r="BH1" s="13" t="s">
        <v>47</v>
      </c>
      <c r="BI1" s="13" t="s">
        <v>48</v>
      </c>
      <c r="BJ1" s="13" t="s">
        <v>49</v>
      </c>
      <c r="BK1" s="13" t="s">
        <v>50</v>
      </c>
      <c r="BL1" s="13" t="s">
        <v>51</v>
      </c>
      <c r="BM1" s="13" t="s">
        <v>52</v>
      </c>
      <c r="BN1" s="13" t="s">
        <v>53</v>
      </c>
      <c r="BO1" s="13" t="s">
        <v>54</v>
      </c>
      <c r="BP1" s="13" t="s">
        <v>55</v>
      </c>
      <c r="BQ1" s="13" t="s">
        <v>56</v>
      </c>
      <c r="BR1" s="13" t="s">
        <v>57</v>
      </c>
      <c r="BS1" s="13" t="s">
        <v>58</v>
      </c>
      <c r="BT1" s="13" t="s">
        <v>59</v>
      </c>
      <c r="BU1" s="13" t="s">
        <v>60</v>
      </c>
      <c r="BV1" s="13" t="s">
        <v>61</v>
      </c>
      <c r="BW1" s="13" t="s">
        <v>62</v>
      </c>
      <c r="BX1" s="13" t="s">
        <v>63</v>
      </c>
      <c r="BY1" s="13" t="s">
        <v>64</v>
      </c>
      <c r="BZ1" s="13" t="s">
        <v>65</v>
      </c>
      <c r="CA1" s="13" t="s">
        <v>66</v>
      </c>
      <c r="CB1" s="13" t="s">
        <v>67</v>
      </c>
      <c r="CC1" s="13" t="s">
        <v>68</v>
      </c>
      <c r="CD1" s="13" t="s">
        <v>69</v>
      </c>
      <c r="CE1" s="13" t="s">
        <v>70</v>
      </c>
      <c r="CF1" s="13" t="s">
        <v>71</v>
      </c>
      <c r="CG1" s="13" t="s">
        <v>72</v>
      </c>
      <c r="CH1" s="13" t="s">
        <v>73</v>
      </c>
      <c r="CI1" s="13" t="s">
        <v>74</v>
      </c>
      <c r="CJ1" s="13" t="s">
        <v>75</v>
      </c>
      <c r="CK1" s="13" t="s">
        <v>76</v>
      </c>
      <c r="CL1" s="13" t="s">
        <v>77</v>
      </c>
      <c r="CM1" s="13" t="s">
        <v>78</v>
      </c>
      <c r="CN1" s="13" t="s">
        <v>79</v>
      </c>
      <c r="CO1" s="13" t="s">
        <v>80</v>
      </c>
      <c r="CP1" s="14" t="s">
        <v>81</v>
      </c>
    </row>
    <row r="2" spans="1:94" s="24" customFormat="1" ht="89.25" thickBot="1">
      <c r="A2" s="15"/>
      <c r="B2" s="15"/>
      <c r="C2" s="15"/>
      <c r="D2" s="16"/>
      <c r="E2" s="17" t="s">
        <v>82</v>
      </c>
      <c r="F2" s="17" t="s">
        <v>83</v>
      </c>
      <c r="G2" s="18"/>
      <c r="H2" s="17" t="s">
        <v>84</v>
      </c>
      <c r="I2" s="17" t="s">
        <v>85</v>
      </c>
      <c r="J2" s="19" t="s">
        <v>86</v>
      </c>
      <c r="K2" s="17" t="s">
        <v>87</v>
      </c>
      <c r="L2" s="20" t="s">
        <v>88</v>
      </c>
      <c r="M2" s="21" t="s">
        <v>89</v>
      </c>
      <c r="N2" s="21" t="s">
        <v>90</v>
      </c>
      <c r="O2" s="21" t="s">
        <v>91</v>
      </c>
      <c r="P2" s="21" t="s">
        <v>92</v>
      </c>
      <c r="Q2" s="22" t="s">
        <v>93</v>
      </c>
      <c r="R2" s="17" t="s">
        <v>94</v>
      </c>
      <c r="S2" s="17" t="s">
        <v>95</v>
      </c>
      <c r="T2" s="22" t="s">
        <v>96</v>
      </c>
      <c r="U2" s="17" t="s">
        <v>97</v>
      </c>
      <c r="V2" s="22" t="s">
        <v>98</v>
      </c>
      <c r="W2" s="17" t="s">
        <v>99</v>
      </c>
      <c r="X2" s="17" t="s">
        <v>100</v>
      </c>
      <c r="Y2" s="23" t="s">
        <v>101</v>
      </c>
      <c r="Z2" s="23" t="s">
        <v>102</v>
      </c>
      <c r="AA2" s="23" t="s">
        <v>103</v>
      </c>
      <c r="AB2" s="17" t="s">
        <v>104</v>
      </c>
      <c r="AC2" s="17" t="s">
        <v>105</v>
      </c>
      <c r="AD2" s="17" t="s">
        <v>106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23" t="s">
        <v>123</v>
      </c>
      <c r="AV2" s="23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9" t="s">
        <v>170</v>
      </c>
    </row>
    <row r="3" spans="1:94" ht="12.75">
      <c r="A3" t="s">
        <v>368</v>
      </c>
      <c r="B3" t="s">
        <v>369</v>
      </c>
      <c r="C3" t="s">
        <v>370</v>
      </c>
      <c r="D3" s="27" t="s">
        <v>366</v>
      </c>
      <c r="E3" s="46" t="s">
        <v>371</v>
      </c>
      <c r="F3" s="58">
        <v>2013</v>
      </c>
      <c r="G3" s="39" t="s">
        <v>372</v>
      </c>
      <c r="H3" s="25">
        <v>8.4</v>
      </c>
      <c r="J3" s="27">
        <f aca="true" t="shared" si="0" ref="J3:J8">H3+I3</f>
        <v>8.4</v>
      </c>
      <c r="K3" s="25">
        <v>1.1</v>
      </c>
      <c r="L3" s="40" t="s">
        <v>173</v>
      </c>
      <c r="M3" s="32">
        <v>0</v>
      </c>
      <c r="N3" s="32">
        <v>4</v>
      </c>
      <c r="O3" s="32">
        <v>0</v>
      </c>
      <c r="P3" s="33">
        <v>0</v>
      </c>
      <c r="Q3" s="34">
        <v>1</v>
      </c>
      <c r="R3">
        <v>4</v>
      </c>
      <c r="S3">
        <f aca="true" t="shared" si="1" ref="S3:S31">Q3+R3</f>
        <v>5</v>
      </c>
      <c r="T3" s="35">
        <f aca="true" t="shared" si="2" ref="T3:T29">SUM(V3:Z3,AC3:AS3,BB3:BC3)</f>
        <v>11</v>
      </c>
      <c r="U3" s="36">
        <f aca="true" t="shared" si="3" ref="U3:U29">T3*100/H3</f>
        <v>130.95238095238093</v>
      </c>
      <c r="V3" s="35"/>
      <c r="W3" s="37"/>
      <c r="X3" s="37"/>
      <c r="Y3" s="37"/>
      <c r="Z3" s="37"/>
      <c r="AA3" s="37"/>
      <c r="AB3" s="37"/>
      <c r="AC3" s="37">
        <v>5</v>
      </c>
      <c r="AD3" s="37">
        <v>1</v>
      </c>
      <c r="AE3" s="37"/>
      <c r="AF3" s="37"/>
      <c r="AG3" s="37"/>
      <c r="AH3" s="37"/>
      <c r="AI3" s="37"/>
      <c r="AJ3" s="37"/>
      <c r="AK3" s="37"/>
      <c r="AL3" s="37">
        <v>5</v>
      </c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>
        <v>1</v>
      </c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>
        <v>1</v>
      </c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>
        <v>2</v>
      </c>
      <c r="CB3" s="37"/>
      <c r="CC3" s="37"/>
      <c r="CD3" s="37"/>
      <c r="CE3" s="37"/>
      <c r="CF3" s="37"/>
      <c r="CG3" s="37"/>
      <c r="CH3" s="37"/>
      <c r="CI3" s="37"/>
      <c r="CJ3" s="37"/>
      <c r="CK3" s="37">
        <v>1</v>
      </c>
      <c r="CL3" s="37"/>
      <c r="CM3" s="37"/>
      <c r="CN3" s="37"/>
      <c r="CO3" s="37"/>
      <c r="CP3" s="38"/>
    </row>
    <row r="4" spans="1:94" ht="12.75">
      <c r="A4" t="s">
        <v>373</v>
      </c>
      <c r="B4" t="s">
        <v>373</v>
      </c>
      <c r="C4" s="26" t="s">
        <v>370</v>
      </c>
      <c r="D4" s="27" t="s">
        <v>374</v>
      </c>
      <c r="E4" s="46" t="s">
        <v>375</v>
      </c>
      <c r="F4" s="58">
        <v>2012</v>
      </c>
      <c r="G4" s="39" t="s">
        <v>376</v>
      </c>
      <c r="H4" s="25">
        <v>7.7</v>
      </c>
      <c r="I4" s="25">
        <v>0.7</v>
      </c>
      <c r="J4" s="27">
        <f t="shared" si="0"/>
        <v>8.4</v>
      </c>
      <c r="K4" s="25">
        <v>1.6</v>
      </c>
      <c r="L4" s="40" t="s">
        <v>174</v>
      </c>
      <c r="M4" s="32">
        <v>2</v>
      </c>
      <c r="N4" s="32">
        <v>2</v>
      </c>
      <c r="O4" s="32">
        <v>0</v>
      </c>
      <c r="P4" s="33">
        <v>0</v>
      </c>
      <c r="Q4" s="34">
        <v>3</v>
      </c>
      <c r="R4">
        <v>0</v>
      </c>
      <c r="S4">
        <f t="shared" si="1"/>
        <v>3</v>
      </c>
      <c r="T4" s="35">
        <f t="shared" si="2"/>
        <v>12</v>
      </c>
      <c r="U4" s="36">
        <f t="shared" si="3"/>
        <v>155.84415584415584</v>
      </c>
      <c r="V4" s="35"/>
      <c r="W4" s="37"/>
      <c r="X4" s="37"/>
      <c r="Y4" s="37"/>
      <c r="Z4" s="37"/>
      <c r="AA4" s="37"/>
      <c r="AB4" s="37"/>
      <c r="AC4" s="37">
        <v>3</v>
      </c>
      <c r="AD4" s="37">
        <v>2</v>
      </c>
      <c r="AE4" s="37"/>
      <c r="AF4" s="37"/>
      <c r="AG4" s="37"/>
      <c r="AH4" s="37"/>
      <c r="AI4" s="37">
        <v>1</v>
      </c>
      <c r="AJ4" s="37"/>
      <c r="AK4" s="37"/>
      <c r="AL4" s="37">
        <v>4</v>
      </c>
      <c r="AM4" s="37"/>
      <c r="AN4" s="37"/>
      <c r="AO4" s="37"/>
      <c r="AP4" s="37"/>
      <c r="AQ4" s="37"/>
      <c r="AR4" s="37">
        <v>1</v>
      </c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>
        <v>1</v>
      </c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8"/>
    </row>
    <row r="5" spans="1:94" ht="12.75">
      <c r="A5" t="s">
        <v>377</v>
      </c>
      <c r="B5" t="s">
        <v>378</v>
      </c>
      <c r="C5" s="26" t="s">
        <v>370</v>
      </c>
      <c r="D5" s="27" t="s">
        <v>374</v>
      </c>
      <c r="E5" s="46" t="s">
        <v>379</v>
      </c>
      <c r="F5" s="58">
        <v>2013</v>
      </c>
      <c r="G5" s="39" t="s">
        <v>380</v>
      </c>
      <c r="H5" s="25">
        <v>54</v>
      </c>
      <c r="I5">
        <v>5</v>
      </c>
      <c r="J5" s="27">
        <f t="shared" si="0"/>
        <v>59</v>
      </c>
      <c r="K5" s="25">
        <v>6.3</v>
      </c>
      <c r="L5" s="40" t="s">
        <v>174</v>
      </c>
      <c r="M5" s="32">
        <v>3</v>
      </c>
      <c r="N5" s="32">
        <v>1</v>
      </c>
      <c r="O5" s="32">
        <v>0</v>
      </c>
      <c r="P5" s="33">
        <v>0</v>
      </c>
      <c r="Q5" s="34">
        <v>8</v>
      </c>
      <c r="R5">
        <v>18</v>
      </c>
      <c r="S5">
        <f t="shared" si="1"/>
        <v>26</v>
      </c>
      <c r="T5" s="35">
        <f t="shared" si="2"/>
        <v>17</v>
      </c>
      <c r="U5" s="36">
        <f t="shared" si="3"/>
        <v>31.48148148148148</v>
      </c>
      <c r="V5" s="35"/>
      <c r="W5" s="37"/>
      <c r="X5" s="37"/>
      <c r="Y5" s="37"/>
      <c r="Z5" s="37"/>
      <c r="AA5" s="37"/>
      <c r="AB5" s="37"/>
      <c r="AC5" s="37">
        <v>3</v>
      </c>
      <c r="AD5" s="37">
        <v>1</v>
      </c>
      <c r="AE5" s="37"/>
      <c r="AF5" s="37"/>
      <c r="AG5" s="37">
        <v>1</v>
      </c>
      <c r="AH5" s="37"/>
      <c r="AI5" s="37"/>
      <c r="AJ5" s="37"/>
      <c r="AK5" s="37"/>
      <c r="AL5" s="37">
        <v>10</v>
      </c>
      <c r="AM5" s="37"/>
      <c r="AN5" s="37"/>
      <c r="AO5" s="37"/>
      <c r="AP5" s="37"/>
      <c r="AQ5" s="37"/>
      <c r="AR5" s="66"/>
      <c r="AS5" s="37">
        <v>1</v>
      </c>
      <c r="AT5" s="37"/>
      <c r="AU5" s="37"/>
      <c r="AV5" s="37"/>
      <c r="AW5" s="37"/>
      <c r="AX5" s="37">
        <v>1</v>
      </c>
      <c r="AY5" s="37"/>
      <c r="AZ5" s="37"/>
      <c r="BA5" s="37"/>
      <c r="BB5" s="37"/>
      <c r="BC5" s="37">
        <v>1</v>
      </c>
      <c r="BD5" s="37"/>
      <c r="BE5" s="37"/>
      <c r="BF5" s="37"/>
      <c r="BG5" s="37"/>
      <c r="BH5" s="37"/>
      <c r="BI5" s="37"/>
      <c r="BJ5" s="37"/>
      <c r="BK5" s="37">
        <v>1</v>
      </c>
      <c r="BL5" s="37"/>
      <c r="BM5" s="37"/>
      <c r="BN5" s="37"/>
      <c r="BO5" s="37"/>
      <c r="BP5" s="37"/>
      <c r="BQ5" s="37">
        <v>4</v>
      </c>
      <c r="BR5" s="37"/>
      <c r="BS5" s="37"/>
      <c r="BT5" s="37">
        <v>2</v>
      </c>
      <c r="BU5" s="37">
        <v>1</v>
      </c>
      <c r="BV5" s="37"/>
      <c r="BW5" s="37"/>
      <c r="BX5" s="37"/>
      <c r="BY5" s="37"/>
      <c r="BZ5" s="37">
        <v>1</v>
      </c>
      <c r="CA5" s="37">
        <v>6</v>
      </c>
      <c r="CB5" s="37"/>
      <c r="CC5" s="37"/>
      <c r="CD5" s="37"/>
      <c r="CE5" s="37"/>
      <c r="CF5" s="37"/>
      <c r="CG5" s="37"/>
      <c r="CH5" s="37"/>
      <c r="CI5" s="37">
        <v>5</v>
      </c>
      <c r="CJ5" s="37"/>
      <c r="CK5" s="37"/>
      <c r="CL5" s="37"/>
      <c r="CM5" s="37">
        <v>1</v>
      </c>
      <c r="CN5" s="37"/>
      <c r="CO5" s="37"/>
      <c r="CP5" s="38">
        <v>1</v>
      </c>
    </row>
    <row r="6" spans="1:94" ht="12.75">
      <c r="A6" t="s">
        <v>381</v>
      </c>
      <c r="B6" t="s">
        <v>382</v>
      </c>
      <c r="C6" s="26" t="s">
        <v>370</v>
      </c>
      <c r="D6" s="27" t="s">
        <v>370</v>
      </c>
      <c r="E6" s="46" t="s">
        <v>383</v>
      </c>
      <c r="F6" s="58">
        <v>2003</v>
      </c>
      <c r="G6" s="39" t="s">
        <v>384</v>
      </c>
      <c r="H6" s="25">
        <v>24</v>
      </c>
      <c r="I6">
        <v>1</v>
      </c>
      <c r="J6" s="27">
        <f t="shared" si="0"/>
        <v>25</v>
      </c>
      <c r="K6" s="25">
        <v>3.1</v>
      </c>
      <c r="L6" s="40" t="s">
        <v>173</v>
      </c>
      <c r="M6" s="32">
        <v>1</v>
      </c>
      <c r="N6" s="32">
        <v>3</v>
      </c>
      <c r="O6" s="32">
        <v>0</v>
      </c>
      <c r="P6" s="33">
        <v>0</v>
      </c>
      <c r="Q6" s="34">
        <v>4</v>
      </c>
      <c r="R6">
        <v>0</v>
      </c>
      <c r="S6">
        <f t="shared" si="1"/>
        <v>4</v>
      </c>
      <c r="T6" s="35">
        <f t="shared" si="2"/>
        <v>38</v>
      </c>
      <c r="U6" s="36">
        <f t="shared" si="3"/>
        <v>158.33333333333334</v>
      </c>
      <c r="V6" s="35"/>
      <c r="W6" s="37">
        <v>3</v>
      </c>
      <c r="X6" s="37"/>
      <c r="Y6" s="37">
        <v>2</v>
      </c>
      <c r="Z6" s="37"/>
      <c r="AA6" s="37"/>
      <c r="AB6" s="37"/>
      <c r="AC6" s="37">
        <v>10</v>
      </c>
      <c r="AD6" s="37">
        <v>4</v>
      </c>
      <c r="AE6" s="37"/>
      <c r="AF6" s="37"/>
      <c r="AG6" s="37">
        <v>1</v>
      </c>
      <c r="AH6" s="37"/>
      <c r="AI6" s="37">
        <v>1</v>
      </c>
      <c r="AJ6" s="37">
        <v>3</v>
      </c>
      <c r="AK6" s="37"/>
      <c r="AL6" s="50">
        <v>8</v>
      </c>
      <c r="AM6" s="37"/>
      <c r="AN6" s="37"/>
      <c r="AO6" s="37"/>
      <c r="AP6" s="37"/>
      <c r="AQ6" s="37"/>
      <c r="AR6" s="37">
        <v>1</v>
      </c>
      <c r="AS6" s="37"/>
      <c r="AT6" s="37"/>
      <c r="AU6" s="37"/>
      <c r="AV6" s="37"/>
      <c r="AW6" s="37"/>
      <c r="AX6" s="32"/>
      <c r="AY6" s="37"/>
      <c r="AZ6" s="37"/>
      <c r="BA6" s="37"/>
      <c r="BB6" s="37"/>
      <c r="BC6" s="37">
        <v>5</v>
      </c>
      <c r="BD6" s="37"/>
      <c r="BE6" s="32"/>
      <c r="BF6" s="37">
        <v>2</v>
      </c>
      <c r="BG6" s="37">
        <v>3</v>
      </c>
      <c r="BH6" s="37"/>
      <c r="BI6" s="37"/>
      <c r="BJ6" s="37"/>
      <c r="BK6" s="37">
        <v>2</v>
      </c>
      <c r="BL6" s="37"/>
      <c r="BM6" s="37"/>
      <c r="BN6" s="37"/>
      <c r="BO6" s="37"/>
      <c r="BP6" s="37"/>
      <c r="BQ6" s="37">
        <v>7</v>
      </c>
      <c r="BR6" s="37"/>
      <c r="BS6" s="37"/>
      <c r="BT6" s="37">
        <v>1</v>
      </c>
      <c r="BU6" s="37"/>
      <c r="BV6" s="37"/>
      <c r="BW6" s="32"/>
      <c r="BX6" s="32"/>
      <c r="BY6" s="37"/>
      <c r="BZ6" s="37">
        <v>3</v>
      </c>
      <c r="CA6" s="37">
        <v>2</v>
      </c>
      <c r="CB6" s="37"/>
      <c r="CC6" s="37"/>
      <c r="CD6" s="37"/>
      <c r="CE6" s="37"/>
      <c r="CF6" s="37">
        <v>1</v>
      </c>
      <c r="CG6" s="37"/>
      <c r="CH6" s="37">
        <v>1</v>
      </c>
      <c r="CI6" s="37">
        <v>4</v>
      </c>
      <c r="CJ6" s="37">
        <v>4</v>
      </c>
      <c r="CK6" s="37"/>
      <c r="CL6" s="37">
        <v>6</v>
      </c>
      <c r="CM6" s="37"/>
      <c r="CN6" s="37">
        <v>2</v>
      </c>
      <c r="CO6" s="37"/>
      <c r="CP6" s="38">
        <v>3</v>
      </c>
    </row>
    <row r="7" spans="1:94" ht="12.75">
      <c r="A7" t="s">
        <v>385</v>
      </c>
      <c r="B7" t="s">
        <v>386</v>
      </c>
      <c r="C7" s="26" t="s">
        <v>370</v>
      </c>
      <c r="D7" s="27" t="s">
        <v>370</v>
      </c>
      <c r="E7" s="46" t="s">
        <v>387</v>
      </c>
      <c r="F7" s="58">
        <v>2017</v>
      </c>
      <c r="G7" s="39" t="s">
        <v>388</v>
      </c>
      <c r="H7" s="25">
        <v>2.3</v>
      </c>
      <c r="J7" s="27">
        <f t="shared" si="0"/>
        <v>2.3</v>
      </c>
      <c r="K7" s="25">
        <v>0.6</v>
      </c>
      <c r="L7" s="40" t="s">
        <v>174</v>
      </c>
      <c r="M7" s="32">
        <v>0</v>
      </c>
      <c r="N7" s="32">
        <v>2</v>
      </c>
      <c r="O7" s="32">
        <v>2</v>
      </c>
      <c r="P7" s="33">
        <v>0</v>
      </c>
      <c r="Q7" s="34">
        <v>1</v>
      </c>
      <c r="R7">
        <v>0</v>
      </c>
      <c r="S7">
        <f t="shared" si="1"/>
        <v>1</v>
      </c>
      <c r="T7" s="35">
        <f t="shared" si="2"/>
        <v>7</v>
      </c>
      <c r="U7" s="36">
        <f t="shared" si="3"/>
        <v>304.34782608695656</v>
      </c>
      <c r="V7" s="35"/>
      <c r="W7" s="37"/>
      <c r="X7" s="37"/>
      <c r="Y7" s="37">
        <v>3</v>
      </c>
      <c r="Z7" s="37"/>
      <c r="AA7" s="37"/>
      <c r="AB7" s="37"/>
      <c r="AC7" s="37">
        <v>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2">
        <v>1</v>
      </c>
      <c r="AY7" s="37"/>
      <c r="AZ7" s="37"/>
      <c r="BA7" s="37"/>
      <c r="BB7" s="37">
        <v>1</v>
      </c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2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8"/>
    </row>
    <row r="8" spans="1:94" ht="12.75">
      <c r="A8" t="s">
        <v>389</v>
      </c>
      <c r="B8" t="s">
        <v>390</v>
      </c>
      <c r="C8" s="26" t="s">
        <v>370</v>
      </c>
      <c r="D8" s="27" t="s">
        <v>370</v>
      </c>
      <c r="E8" s="46" t="s">
        <v>391</v>
      </c>
      <c r="F8" s="58">
        <v>2003</v>
      </c>
      <c r="G8" s="39" t="s">
        <v>361</v>
      </c>
      <c r="H8" s="25">
        <v>1</v>
      </c>
      <c r="I8">
        <v>0.8</v>
      </c>
      <c r="J8" s="27">
        <f t="shared" si="0"/>
        <v>1.8</v>
      </c>
      <c r="K8" s="25">
        <v>0.4</v>
      </c>
      <c r="L8" s="40" t="s">
        <v>174</v>
      </c>
      <c r="M8" s="32">
        <v>0</v>
      </c>
      <c r="N8" s="32">
        <v>1</v>
      </c>
      <c r="O8" s="32">
        <v>3</v>
      </c>
      <c r="P8" s="33">
        <v>0</v>
      </c>
      <c r="Q8" s="34">
        <v>0</v>
      </c>
      <c r="R8">
        <v>0</v>
      </c>
      <c r="S8">
        <f t="shared" si="1"/>
        <v>0</v>
      </c>
      <c r="T8" s="35">
        <f t="shared" si="2"/>
        <v>2</v>
      </c>
      <c r="U8" s="36">
        <f t="shared" si="3"/>
        <v>200</v>
      </c>
      <c r="V8" s="35"/>
      <c r="W8" s="37"/>
      <c r="X8" s="37"/>
      <c r="Y8" s="37">
        <v>1</v>
      </c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>
        <v>1</v>
      </c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2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2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>
        <v>1</v>
      </c>
      <c r="CJ8" s="37"/>
      <c r="CK8" s="37"/>
      <c r="CL8" s="37"/>
      <c r="CM8" s="37"/>
      <c r="CN8" s="37"/>
      <c r="CO8" s="37"/>
      <c r="CP8" s="38"/>
    </row>
    <row r="9" spans="1:94" ht="12.75">
      <c r="A9" s="25" t="s">
        <v>392</v>
      </c>
      <c r="B9" s="25" t="s">
        <v>393</v>
      </c>
      <c r="C9" s="56" t="s">
        <v>370</v>
      </c>
      <c r="D9" s="64" t="s">
        <v>394</v>
      </c>
      <c r="E9" s="59" t="s">
        <v>395</v>
      </c>
      <c r="F9" s="58">
        <v>2022</v>
      </c>
      <c r="G9" s="29" t="s">
        <v>171</v>
      </c>
      <c r="H9" s="26">
        <v>0.7</v>
      </c>
      <c r="I9">
        <v>1.65</v>
      </c>
      <c r="J9" s="27">
        <f>H9+I9</f>
        <v>2.3499999999999996</v>
      </c>
      <c r="K9" s="26">
        <v>1.3</v>
      </c>
      <c r="L9" s="57" t="s">
        <v>173</v>
      </c>
      <c r="M9" s="26">
        <v>4</v>
      </c>
      <c r="N9">
        <v>0</v>
      </c>
      <c r="O9">
        <v>0</v>
      </c>
      <c r="P9" s="44">
        <v>0</v>
      </c>
      <c r="Q9" s="34">
        <v>0</v>
      </c>
      <c r="R9" s="63">
        <v>0</v>
      </c>
      <c r="S9">
        <f>Q9+R9</f>
        <v>0</v>
      </c>
      <c r="T9" s="34">
        <f t="shared" si="2"/>
        <v>2</v>
      </c>
      <c r="U9" s="36">
        <f t="shared" si="3"/>
        <v>285.7142857142857</v>
      </c>
      <c r="V9" s="34"/>
      <c r="AL9" s="37">
        <v>2</v>
      </c>
      <c r="AX9">
        <v>1</v>
      </c>
      <c r="BG9">
        <v>1</v>
      </c>
      <c r="CF9">
        <v>1</v>
      </c>
      <c r="CI9" s="37">
        <v>3</v>
      </c>
      <c r="CK9">
        <v>1</v>
      </c>
      <c r="CP9" s="27">
        <v>1</v>
      </c>
    </row>
    <row r="10" spans="1:94" ht="12.75">
      <c r="A10" t="s">
        <v>396</v>
      </c>
      <c r="B10" t="s">
        <v>397</v>
      </c>
      <c r="C10" s="25" t="s">
        <v>370</v>
      </c>
      <c r="D10" s="27" t="s">
        <v>394</v>
      </c>
      <c r="E10" s="46" t="s">
        <v>398</v>
      </c>
      <c r="F10" s="58">
        <v>2022</v>
      </c>
      <c r="G10" s="29" t="s">
        <v>171</v>
      </c>
      <c r="H10" s="25">
        <v>42</v>
      </c>
      <c r="J10" s="27">
        <v>42</v>
      </c>
      <c r="K10" s="25">
        <v>4.1</v>
      </c>
      <c r="L10" s="40" t="s">
        <v>173</v>
      </c>
      <c r="M10" s="32">
        <v>1</v>
      </c>
      <c r="N10" s="32">
        <v>3</v>
      </c>
      <c r="O10" s="32">
        <v>0</v>
      </c>
      <c r="P10" s="33">
        <v>0</v>
      </c>
      <c r="Q10" s="34">
        <v>13</v>
      </c>
      <c r="R10">
        <v>18</v>
      </c>
      <c r="S10">
        <f t="shared" si="1"/>
        <v>31</v>
      </c>
      <c r="T10" s="35">
        <f t="shared" si="2"/>
        <v>15</v>
      </c>
      <c r="U10" s="36">
        <f t="shared" si="3"/>
        <v>35.714285714285715</v>
      </c>
      <c r="V10" s="35"/>
      <c r="W10" s="37"/>
      <c r="X10" s="37"/>
      <c r="Y10" s="37">
        <v>1</v>
      </c>
      <c r="Z10" s="37"/>
      <c r="AA10" s="37"/>
      <c r="AB10" s="37"/>
      <c r="AC10" s="37">
        <v>5</v>
      </c>
      <c r="AD10" s="37">
        <v>2</v>
      </c>
      <c r="AE10" s="37"/>
      <c r="AF10" s="37"/>
      <c r="AG10" s="37"/>
      <c r="AH10" s="37"/>
      <c r="AI10" s="37"/>
      <c r="AJ10" s="37"/>
      <c r="AK10" s="37"/>
      <c r="AL10" s="37">
        <v>5</v>
      </c>
      <c r="AM10" s="37"/>
      <c r="AN10" s="37"/>
      <c r="AO10" s="37"/>
      <c r="AP10" s="37"/>
      <c r="AQ10" s="37"/>
      <c r="AR10" s="37"/>
      <c r="AS10" s="37">
        <v>1</v>
      </c>
      <c r="AT10" s="37"/>
      <c r="AU10" s="37"/>
      <c r="AV10" s="37"/>
      <c r="AW10" s="37"/>
      <c r="AX10" s="32"/>
      <c r="AY10" s="37"/>
      <c r="AZ10" s="37"/>
      <c r="BA10" s="37"/>
      <c r="BB10" s="37">
        <v>1</v>
      </c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>
        <v>1</v>
      </c>
      <c r="CL10" s="37"/>
      <c r="CM10" s="37"/>
      <c r="CN10" s="37"/>
      <c r="CO10" s="37"/>
      <c r="CP10" s="38"/>
    </row>
    <row r="11" spans="1:94" ht="12.75">
      <c r="A11" t="s">
        <v>399</v>
      </c>
      <c r="B11" t="s">
        <v>400</v>
      </c>
      <c r="C11" s="25" t="s">
        <v>370</v>
      </c>
      <c r="D11" s="27" t="s">
        <v>394</v>
      </c>
      <c r="E11" s="46" t="s">
        <v>401</v>
      </c>
      <c r="F11" s="58">
        <v>2022</v>
      </c>
      <c r="G11" s="29" t="s">
        <v>171</v>
      </c>
      <c r="H11" s="25">
        <v>0.9</v>
      </c>
      <c r="I11" s="25">
        <v>2.9</v>
      </c>
      <c r="J11" s="27">
        <f aca="true" t="shared" si="4" ref="J11:J34">H11+I11</f>
        <v>3.8</v>
      </c>
      <c r="K11" s="25">
        <v>0.4</v>
      </c>
      <c r="L11" s="40" t="s">
        <v>173</v>
      </c>
      <c r="M11" s="32">
        <v>1</v>
      </c>
      <c r="N11" s="32">
        <v>3</v>
      </c>
      <c r="O11" s="32">
        <v>0</v>
      </c>
      <c r="P11" s="33">
        <v>0</v>
      </c>
      <c r="Q11" s="43">
        <v>0</v>
      </c>
      <c r="R11" s="44">
        <v>0</v>
      </c>
      <c r="S11">
        <f t="shared" si="1"/>
        <v>0</v>
      </c>
      <c r="T11" s="35">
        <f t="shared" si="2"/>
        <v>2</v>
      </c>
      <c r="U11" s="36">
        <f t="shared" si="3"/>
        <v>222.22222222222223</v>
      </c>
      <c r="V11" s="35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>
        <v>1</v>
      </c>
      <c r="AM11" s="37"/>
      <c r="AN11" s="37"/>
      <c r="AO11" s="37">
        <v>1</v>
      </c>
      <c r="AP11" s="37"/>
      <c r="AQ11" s="37"/>
      <c r="AR11" s="37"/>
      <c r="AS11" s="37"/>
      <c r="AT11" s="37"/>
      <c r="AU11" s="37"/>
      <c r="AV11" s="37"/>
      <c r="AW11" s="37"/>
      <c r="AX11" s="32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>
        <v>2</v>
      </c>
      <c r="CG11" s="37"/>
      <c r="CH11" s="37"/>
      <c r="CI11" s="37">
        <v>4</v>
      </c>
      <c r="CJ11" s="37"/>
      <c r="CK11" s="37"/>
      <c r="CL11" s="37"/>
      <c r="CM11" s="37"/>
      <c r="CN11" s="37"/>
      <c r="CO11" s="37"/>
      <c r="CP11" s="38">
        <v>2</v>
      </c>
    </row>
    <row r="12" spans="1:94" ht="12.75">
      <c r="A12" t="s">
        <v>402</v>
      </c>
      <c r="B12" t="s">
        <v>403</v>
      </c>
      <c r="C12" s="25" t="s">
        <v>370</v>
      </c>
      <c r="D12" s="27" t="s">
        <v>394</v>
      </c>
      <c r="E12" s="46" t="s">
        <v>404</v>
      </c>
      <c r="F12" s="58">
        <v>2021</v>
      </c>
      <c r="G12" s="29" t="s">
        <v>171</v>
      </c>
      <c r="H12" s="25">
        <v>12.7</v>
      </c>
      <c r="I12" s="25">
        <v>1</v>
      </c>
      <c r="J12" s="27">
        <f t="shared" si="4"/>
        <v>13.7</v>
      </c>
      <c r="K12" s="60">
        <v>2</v>
      </c>
      <c r="L12" s="40" t="s">
        <v>173</v>
      </c>
      <c r="M12" s="32">
        <v>2</v>
      </c>
      <c r="N12" s="32">
        <v>2</v>
      </c>
      <c r="O12" s="32">
        <v>0</v>
      </c>
      <c r="P12" s="33">
        <v>0</v>
      </c>
      <c r="Q12" s="34">
        <v>4</v>
      </c>
      <c r="R12">
        <v>6</v>
      </c>
      <c r="S12">
        <f t="shared" si="1"/>
        <v>10</v>
      </c>
      <c r="T12" s="35">
        <f t="shared" si="2"/>
        <v>12</v>
      </c>
      <c r="U12" s="36">
        <f t="shared" si="3"/>
        <v>94.48818897637796</v>
      </c>
      <c r="V12" s="35"/>
      <c r="W12" s="37"/>
      <c r="X12" s="37"/>
      <c r="Y12" s="37"/>
      <c r="Z12" s="37"/>
      <c r="AA12" s="37"/>
      <c r="AB12" s="37"/>
      <c r="AC12" s="37">
        <v>4</v>
      </c>
      <c r="AD12" s="37">
        <v>2</v>
      </c>
      <c r="AE12" s="37"/>
      <c r="AF12" s="37"/>
      <c r="AG12" s="37"/>
      <c r="AH12" s="37"/>
      <c r="AI12" s="37"/>
      <c r="AJ12" s="37"/>
      <c r="AK12" s="37"/>
      <c r="AL12" s="37">
        <v>5</v>
      </c>
      <c r="AM12" s="37"/>
      <c r="AN12" s="37"/>
      <c r="AO12" s="37">
        <v>1</v>
      </c>
      <c r="AP12" s="37"/>
      <c r="AQ12" s="37"/>
      <c r="AR12" s="37"/>
      <c r="AS12" s="37"/>
      <c r="AT12" s="37"/>
      <c r="AU12" s="37"/>
      <c r="AV12" s="37"/>
      <c r="AW12" s="37"/>
      <c r="AX12" s="32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>
        <v>3</v>
      </c>
      <c r="BR12" s="37"/>
      <c r="BS12" s="37"/>
      <c r="BT12" s="32">
        <v>8</v>
      </c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>
        <v>3</v>
      </c>
      <c r="CJ12" s="37"/>
      <c r="CK12" s="37">
        <v>1</v>
      </c>
      <c r="CL12" s="37"/>
      <c r="CM12" s="37"/>
      <c r="CN12" s="37"/>
      <c r="CO12" s="37"/>
      <c r="CP12" s="38"/>
    </row>
    <row r="13" spans="1:94" ht="12.75">
      <c r="A13" t="s">
        <v>405</v>
      </c>
      <c r="C13" s="25" t="s">
        <v>370</v>
      </c>
      <c r="D13" s="27" t="s">
        <v>394</v>
      </c>
      <c r="E13" s="46" t="s">
        <v>406</v>
      </c>
      <c r="F13" s="58">
        <v>2021</v>
      </c>
      <c r="G13" s="29" t="s">
        <v>171</v>
      </c>
      <c r="H13" s="25">
        <v>20.3</v>
      </c>
      <c r="I13" s="25">
        <v>3.7</v>
      </c>
      <c r="J13" s="27">
        <f t="shared" si="4"/>
        <v>24</v>
      </c>
      <c r="K13" s="25">
        <v>2.9</v>
      </c>
      <c r="L13" s="40" t="s">
        <v>173</v>
      </c>
      <c r="M13" s="32">
        <v>2</v>
      </c>
      <c r="N13" s="32">
        <v>2</v>
      </c>
      <c r="O13" s="32">
        <v>0</v>
      </c>
      <c r="P13" s="33">
        <v>0</v>
      </c>
      <c r="Q13" s="34">
        <v>2</v>
      </c>
      <c r="R13">
        <v>7</v>
      </c>
      <c r="S13">
        <f t="shared" si="1"/>
        <v>9</v>
      </c>
      <c r="T13" s="35">
        <f t="shared" si="2"/>
        <v>12</v>
      </c>
      <c r="U13" s="36">
        <f t="shared" si="3"/>
        <v>59.11330049261083</v>
      </c>
      <c r="V13" s="35"/>
      <c r="W13" s="37"/>
      <c r="X13" s="37"/>
      <c r="Y13" s="37"/>
      <c r="Z13" s="37"/>
      <c r="AA13" s="37"/>
      <c r="AB13" s="37"/>
      <c r="AC13" s="37">
        <v>4</v>
      </c>
      <c r="AD13" s="37">
        <v>5</v>
      </c>
      <c r="AE13" s="37"/>
      <c r="AF13" s="37"/>
      <c r="AG13" s="37"/>
      <c r="AH13" s="37"/>
      <c r="AI13" s="37"/>
      <c r="AJ13" s="37">
        <v>1</v>
      </c>
      <c r="AK13" s="37"/>
      <c r="AL13" s="37">
        <v>1</v>
      </c>
      <c r="AM13" s="37"/>
      <c r="AN13" s="37"/>
      <c r="AO13" s="37"/>
      <c r="AP13" s="37"/>
      <c r="AQ13" s="37"/>
      <c r="AR13" s="37"/>
      <c r="AS13" s="37">
        <v>1</v>
      </c>
      <c r="AT13" s="37"/>
      <c r="AU13" s="37"/>
      <c r="AV13" s="37"/>
      <c r="AW13" s="37"/>
      <c r="AX13" s="32">
        <v>1</v>
      </c>
      <c r="AY13" s="37"/>
      <c r="AZ13" s="37"/>
      <c r="BA13" s="37"/>
      <c r="BB13" s="37"/>
      <c r="BC13" s="37"/>
      <c r="BD13" s="37"/>
      <c r="BE13" s="37"/>
      <c r="BF13" s="37"/>
      <c r="BG13" s="37">
        <v>1</v>
      </c>
      <c r="BH13" s="37"/>
      <c r="BI13" s="37"/>
      <c r="BJ13" s="37"/>
      <c r="BK13" s="37">
        <v>1</v>
      </c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>
        <v>1</v>
      </c>
      <c r="CG13" s="37"/>
      <c r="CH13" s="37"/>
      <c r="CI13" s="37">
        <v>12</v>
      </c>
      <c r="CJ13" s="37"/>
      <c r="CK13" s="37">
        <v>2</v>
      </c>
      <c r="CL13" s="37"/>
      <c r="CM13" s="37"/>
      <c r="CN13" s="37"/>
      <c r="CO13" s="37"/>
      <c r="CP13" s="38">
        <v>6</v>
      </c>
    </row>
    <row r="14" spans="1:94" ht="12.75">
      <c r="A14" t="s">
        <v>407</v>
      </c>
      <c r="B14" t="s">
        <v>408</v>
      </c>
      <c r="C14" s="25" t="s">
        <v>370</v>
      </c>
      <c r="D14" s="27" t="s">
        <v>394</v>
      </c>
      <c r="E14" s="46" t="s">
        <v>409</v>
      </c>
      <c r="F14" s="58">
        <v>2021</v>
      </c>
      <c r="G14" s="29" t="s">
        <v>171</v>
      </c>
      <c r="H14" s="25">
        <v>7.2</v>
      </c>
      <c r="I14" s="25">
        <v>2.6</v>
      </c>
      <c r="J14" s="27">
        <f t="shared" si="4"/>
        <v>9.8</v>
      </c>
      <c r="K14" s="25">
        <v>1.6</v>
      </c>
      <c r="L14" s="40" t="s">
        <v>173</v>
      </c>
      <c r="M14" s="32">
        <v>1</v>
      </c>
      <c r="N14" s="32">
        <v>3</v>
      </c>
      <c r="O14" s="32">
        <v>0</v>
      </c>
      <c r="P14" s="33">
        <v>0</v>
      </c>
      <c r="Q14" s="34">
        <v>0</v>
      </c>
      <c r="R14">
        <v>2</v>
      </c>
      <c r="S14">
        <f t="shared" si="1"/>
        <v>2</v>
      </c>
      <c r="T14" s="35">
        <f t="shared" si="2"/>
        <v>3</v>
      </c>
      <c r="U14" s="36">
        <f t="shared" si="3"/>
        <v>41.666666666666664</v>
      </c>
      <c r="V14" s="35"/>
      <c r="W14" s="37"/>
      <c r="X14" s="37"/>
      <c r="Y14" s="37"/>
      <c r="Z14" s="37"/>
      <c r="AA14" s="37"/>
      <c r="AB14" s="37"/>
      <c r="AC14" s="37">
        <v>1</v>
      </c>
      <c r="AD14" s="37">
        <v>2</v>
      </c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2">
        <v>1</v>
      </c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2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>
        <v>1</v>
      </c>
      <c r="CG14" s="37"/>
      <c r="CH14" s="37"/>
      <c r="CI14" s="37">
        <v>4</v>
      </c>
      <c r="CJ14" s="37"/>
      <c r="CK14" s="37">
        <v>2</v>
      </c>
      <c r="CL14" s="37"/>
      <c r="CM14" s="37"/>
      <c r="CN14" s="37"/>
      <c r="CO14" s="37"/>
      <c r="CP14" s="38">
        <v>1</v>
      </c>
    </row>
    <row r="15" spans="1:94" ht="12.75">
      <c r="A15" t="s">
        <v>410</v>
      </c>
      <c r="B15" t="s">
        <v>411</v>
      </c>
      <c r="C15" s="25" t="s">
        <v>370</v>
      </c>
      <c r="D15" s="27" t="s">
        <v>394</v>
      </c>
      <c r="E15" s="46" t="s">
        <v>412</v>
      </c>
      <c r="F15" s="58">
        <v>2021</v>
      </c>
      <c r="G15" s="29" t="s">
        <v>171</v>
      </c>
      <c r="H15" s="25">
        <v>0.6</v>
      </c>
      <c r="I15" s="25">
        <v>2.7</v>
      </c>
      <c r="J15" s="30">
        <f t="shared" si="4"/>
        <v>3.3000000000000003</v>
      </c>
      <c r="K15" s="25">
        <v>0.34</v>
      </c>
      <c r="L15" s="40" t="s">
        <v>174</v>
      </c>
      <c r="M15" s="32">
        <v>1</v>
      </c>
      <c r="N15" s="32">
        <v>3</v>
      </c>
      <c r="O15" s="32">
        <v>0</v>
      </c>
      <c r="P15" s="33">
        <v>0</v>
      </c>
      <c r="Q15" s="43">
        <v>0</v>
      </c>
      <c r="R15" s="44">
        <v>1</v>
      </c>
      <c r="S15">
        <f t="shared" si="1"/>
        <v>1</v>
      </c>
      <c r="T15" s="35">
        <f t="shared" si="2"/>
        <v>1</v>
      </c>
      <c r="U15" s="36">
        <f t="shared" si="3"/>
        <v>166.66666666666669</v>
      </c>
      <c r="V15" s="35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>
        <v>1</v>
      </c>
      <c r="AP15" s="37"/>
      <c r="AQ15" s="37"/>
      <c r="AR15" s="37"/>
      <c r="AS15" s="37"/>
      <c r="AT15" s="37"/>
      <c r="AU15" s="37"/>
      <c r="AV15" s="37"/>
      <c r="AW15" s="37"/>
      <c r="AX15" s="32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>
        <v>4</v>
      </c>
      <c r="CJ15" s="37"/>
      <c r="CK15" s="37">
        <v>1</v>
      </c>
      <c r="CL15" s="37"/>
      <c r="CM15" s="37"/>
      <c r="CN15" s="37"/>
      <c r="CO15" s="37"/>
      <c r="CP15" s="38">
        <v>2</v>
      </c>
    </row>
    <row r="16" spans="1:94" ht="12.75">
      <c r="A16" t="s">
        <v>413</v>
      </c>
      <c r="B16" t="s">
        <v>414</v>
      </c>
      <c r="C16" s="25" t="s">
        <v>370</v>
      </c>
      <c r="D16" s="27" t="s">
        <v>394</v>
      </c>
      <c r="E16" s="46" t="s">
        <v>415</v>
      </c>
      <c r="F16" s="58">
        <v>2022</v>
      </c>
      <c r="G16" s="29" t="s">
        <v>171</v>
      </c>
      <c r="H16" s="25">
        <v>10.3</v>
      </c>
      <c r="I16">
        <v>4</v>
      </c>
      <c r="J16" s="27">
        <f t="shared" si="4"/>
        <v>14.3</v>
      </c>
      <c r="K16" s="25">
        <v>1.3</v>
      </c>
      <c r="L16" s="40" t="s">
        <v>173</v>
      </c>
      <c r="M16" s="32">
        <v>2</v>
      </c>
      <c r="N16" s="32">
        <v>2</v>
      </c>
      <c r="O16" s="32">
        <v>0</v>
      </c>
      <c r="P16" s="33">
        <v>0</v>
      </c>
      <c r="Q16" s="34">
        <v>2</v>
      </c>
      <c r="R16">
        <v>0</v>
      </c>
      <c r="S16">
        <f t="shared" si="1"/>
        <v>2</v>
      </c>
      <c r="T16" s="35">
        <f t="shared" si="2"/>
        <v>5</v>
      </c>
      <c r="U16" s="36">
        <f t="shared" si="3"/>
        <v>48.543689320388346</v>
      </c>
      <c r="V16" s="35"/>
      <c r="W16" s="37"/>
      <c r="X16" s="37"/>
      <c r="Y16" s="37"/>
      <c r="Z16" s="37"/>
      <c r="AA16" s="37"/>
      <c r="AB16" s="37"/>
      <c r="AC16" s="37">
        <v>1</v>
      </c>
      <c r="AD16" s="37"/>
      <c r="AE16" s="37"/>
      <c r="AF16" s="37"/>
      <c r="AG16" s="37"/>
      <c r="AH16" s="37"/>
      <c r="AI16" s="37"/>
      <c r="AJ16" s="37"/>
      <c r="AK16" s="37"/>
      <c r="AL16" s="37">
        <v>3</v>
      </c>
      <c r="AM16" s="37"/>
      <c r="AN16" s="37"/>
      <c r="AO16" s="37"/>
      <c r="AP16" s="37"/>
      <c r="AQ16" s="37"/>
      <c r="AR16" s="37"/>
      <c r="AS16" s="37">
        <v>1</v>
      </c>
      <c r="AT16" s="37"/>
      <c r="AU16" s="37"/>
      <c r="AV16" s="37"/>
      <c r="AW16" s="37"/>
      <c r="AX16" s="32">
        <v>1</v>
      </c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>
        <v>14</v>
      </c>
      <c r="CJ16" s="37"/>
      <c r="CK16" s="37"/>
      <c r="CL16" s="37"/>
      <c r="CM16" s="37"/>
      <c r="CN16" s="37"/>
      <c r="CO16" s="37"/>
      <c r="CP16" s="38">
        <v>3</v>
      </c>
    </row>
    <row r="17" spans="1:94" ht="12.75">
      <c r="A17" t="s">
        <v>416</v>
      </c>
      <c r="B17" t="s">
        <v>417</v>
      </c>
      <c r="C17" s="25" t="s">
        <v>370</v>
      </c>
      <c r="D17" s="27" t="s">
        <v>394</v>
      </c>
      <c r="E17" s="46" t="s">
        <v>418</v>
      </c>
      <c r="G17" s="29"/>
      <c r="H17" s="25">
        <v>4.3</v>
      </c>
      <c r="I17" s="25">
        <v>2.4</v>
      </c>
      <c r="J17" s="27">
        <f t="shared" si="4"/>
        <v>6.699999999999999</v>
      </c>
      <c r="K17" s="25">
        <v>0.8</v>
      </c>
      <c r="L17" s="31"/>
      <c r="M17" s="32">
        <v>1</v>
      </c>
      <c r="N17" s="32">
        <v>3</v>
      </c>
      <c r="O17" s="32">
        <v>0</v>
      </c>
      <c r="P17" s="33">
        <v>0</v>
      </c>
      <c r="Q17" s="43">
        <v>1</v>
      </c>
      <c r="R17" s="44">
        <v>0</v>
      </c>
      <c r="S17">
        <f t="shared" si="1"/>
        <v>1</v>
      </c>
      <c r="T17" s="35">
        <f t="shared" si="2"/>
        <v>0</v>
      </c>
      <c r="U17" s="36">
        <f t="shared" si="3"/>
        <v>0</v>
      </c>
      <c r="V17" s="35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2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8"/>
    </row>
    <row r="18" spans="1:94" ht="12.75">
      <c r="A18" t="s">
        <v>419</v>
      </c>
      <c r="B18" t="s">
        <v>420</v>
      </c>
      <c r="C18" s="25" t="s">
        <v>370</v>
      </c>
      <c r="D18" s="27" t="s">
        <v>394</v>
      </c>
      <c r="E18" s="46" t="s">
        <v>421</v>
      </c>
      <c r="G18" s="29"/>
      <c r="H18" s="25">
        <v>1</v>
      </c>
      <c r="I18" s="25"/>
      <c r="J18" s="27">
        <f t="shared" si="4"/>
        <v>1</v>
      </c>
      <c r="K18" s="25"/>
      <c r="L18" s="31"/>
      <c r="M18" s="32">
        <v>0</v>
      </c>
      <c r="N18" s="32">
        <v>3</v>
      </c>
      <c r="O18" s="32">
        <v>0</v>
      </c>
      <c r="P18" s="33">
        <v>1</v>
      </c>
      <c r="Q18" s="43">
        <v>0</v>
      </c>
      <c r="R18" s="44">
        <v>0</v>
      </c>
      <c r="S18">
        <f t="shared" si="1"/>
        <v>0</v>
      </c>
      <c r="T18" s="35">
        <f t="shared" si="2"/>
        <v>0</v>
      </c>
      <c r="U18" s="36">
        <f t="shared" si="3"/>
        <v>0</v>
      </c>
      <c r="V18" s="35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2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8"/>
    </row>
    <row r="19" spans="1:94" ht="12.75">
      <c r="A19" t="s">
        <v>422</v>
      </c>
      <c r="B19" t="s">
        <v>423</v>
      </c>
      <c r="C19" s="25" t="s">
        <v>370</v>
      </c>
      <c r="D19" s="27" t="s">
        <v>394</v>
      </c>
      <c r="E19" s="46" t="s">
        <v>424</v>
      </c>
      <c r="F19" s="58">
        <v>2021</v>
      </c>
      <c r="G19" s="29" t="s">
        <v>171</v>
      </c>
      <c r="H19" s="25">
        <v>2.4</v>
      </c>
      <c r="I19">
        <v>1.8</v>
      </c>
      <c r="J19" s="27">
        <f t="shared" si="4"/>
        <v>4.2</v>
      </c>
      <c r="K19" s="25">
        <v>1.4</v>
      </c>
      <c r="L19" s="40" t="s">
        <v>173</v>
      </c>
      <c r="M19" s="32">
        <v>2</v>
      </c>
      <c r="N19" s="32">
        <v>2</v>
      </c>
      <c r="O19" s="32">
        <v>0</v>
      </c>
      <c r="P19" s="33">
        <v>0</v>
      </c>
      <c r="Q19" s="34">
        <v>0</v>
      </c>
      <c r="R19">
        <v>0</v>
      </c>
      <c r="S19">
        <f t="shared" si="1"/>
        <v>0</v>
      </c>
      <c r="T19" s="35">
        <f t="shared" si="2"/>
        <v>5</v>
      </c>
      <c r="U19" s="36">
        <f t="shared" si="3"/>
        <v>208.33333333333334</v>
      </c>
      <c r="V19" s="35"/>
      <c r="W19" s="37"/>
      <c r="X19" s="37"/>
      <c r="Y19" s="37"/>
      <c r="Z19" s="37"/>
      <c r="AA19" s="37"/>
      <c r="AB19" s="37"/>
      <c r="AC19" s="37">
        <v>4</v>
      </c>
      <c r="AD19" s="37"/>
      <c r="AE19" s="37"/>
      <c r="AF19" s="37"/>
      <c r="AG19" s="37"/>
      <c r="AH19" s="37"/>
      <c r="AI19" s="37"/>
      <c r="AJ19" s="37"/>
      <c r="AK19" s="37"/>
      <c r="AL19" s="37">
        <v>1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2">
        <v>1</v>
      </c>
      <c r="AY19" s="37">
        <v>1</v>
      </c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>
        <v>6</v>
      </c>
      <c r="CJ19" s="37"/>
      <c r="CK19" s="37"/>
      <c r="CL19" s="37"/>
      <c r="CM19" s="37"/>
      <c r="CN19" s="37"/>
      <c r="CO19" s="37"/>
      <c r="CP19" s="38"/>
    </row>
    <row r="20" spans="1:94" ht="12.75">
      <c r="A20" s="25" t="s">
        <v>422</v>
      </c>
      <c r="B20" t="s">
        <v>425</v>
      </c>
      <c r="C20" s="25" t="s">
        <v>370</v>
      </c>
      <c r="D20" s="27" t="s">
        <v>394</v>
      </c>
      <c r="E20" s="46" t="s">
        <v>426</v>
      </c>
      <c r="G20" s="29"/>
      <c r="H20" s="25">
        <v>28</v>
      </c>
      <c r="I20" s="25">
        <v>26</v>
      </c>
      <c r="J20" s="27">
        <f t="shared" si="4"/>
        <v>54</v>
      </c>
      <c r="K20" s="25">
        <v>4.8</v>
      </c>
      <c r="L20" s="31"/>
      <c r="M20" s="32">
        <v>3</v>
      </c>
      <c r="N20" s="32">
        <v>1</v>
      </c>
      <c r="O20" s="32">
        <v>0</v>
      </c>
      <c r="P20" s="33">
        <v>0</v>
      </c>
      <c r="Q20" s="34">
        <v>0</v>
      </c>
      <c r="R20">
        <v>4</v>
      </c>
      <c r="S20">
        <f t="shared" si="1"/>
        <v>4</v>
      </c>
      <c r="T20" s="35">
        <f t="shared" si="2"/>
        <v>0</v>
      </c>
      <c r="U20" s="36">
        <f t="shared" si="3"/>
        <v>0</v>
      </c>
      <c r="V20" s="3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2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8"/>
    </row>
    <row r="21" spans="1:94" ht="12.75">
      <c r="A21" t="s">
        <v>427</v>
      </c>
      <c r="B21" t="s">
        <v>428</v>
      </c>
      <c r="C21" s="25" t="s">
        <v>370</v>
      </c>
      <c r="D21" s="27" t="s">
        <v>394</v>
      </c>
      <c r="E21" s="46" t="s">
        <v>429</v>
      </c>
      <c r="F21" s="58">
        <v>2021</v>
      </c>
      <c r="G21" s="29" t="s">
        <v>171</v>
      </c>
      <c r="H21" s="25">
        <v>12.3</v>
      </c>
      <c r="I21">
        <v>9</v>
      </c>
      <c r="J21" s="27">
        <f t="shared" si="4"/>
        <v>21.3</v>
      </c>
      <c r="K21" s="25">
        <v>3.2</v>
      </c>
      <c r="L21" s="40" t="s">
        <v>173</v>
      </c>
      <c r="M21" s="32">
        <v>1</v>
      </c>
      <c r="N21" s="32">
        <v>3</v>
      </c>
      <c r="O21" s="32">
        <v>0</v>
      </c>
      <c r="P21" s="33">
        <v>0</v>
      </c>
      <c r="Q21" s="34">
        <v>2</v>
      </c>
      <c r="R21">
        <v>7</v>
      </c>
      <c r="S21">
        <f t="shared" si="1"/>
        <v>9</v>
      </c>
      <c r="T21" s="35">
        <f t="shared" si="2"/>
        <v>11</v>
      </c>
      <c r="U21" s="36">
        <f t="shared" si="3"/>
        <v>89.43089430894308</v>
      </c>
      <c r="V21" s="35"/>
      <c r="W21" s="37"/>
      <c r="X21" s="37"/>
      <c r="Y21" s="37"/>
      <c r="Z21" s="37"/>
      <c r="AA21" s="37"/>
      <c r="AB21" s="37"/>
      <c r="AC21" s="37">
        <v>4</v>
      </c>
      <c r="AD21" s="37">
        <v>2</v>
      </c>
      <c r="AE21" s="37"/>
      <c r="AF21" s="37"/>
      <c r="AG21" s="37"/>
      <c r="AH21" s="37"/>
      <c r="AI21" s="37"/>
      <c r="AJ21" s="37"/>
      <c r="AK21" s="37"/>
      <c r="AL21" s="37">
        <v>3</v>
      </c>
      <c r="AM21" s="37"/>
      <c r="AN21" s="37"/>
      <c r="AO21" s="37"/>
      <c r="AP21" s="37"/>
      <c r="AQ21" s="37"/>
      <c r="AR21" s="37">
        <v>2</v>
      </c>
      <c r="AS21" s="37"/>
      <c r="AT21" s="37"/>
      <c r="AU21" s="37"/>
      <c r="AV21" s="37"/>
      <c r="AW21" s="37"/>
      <c r="AX21" s="32">
        <v>2</v>
      </c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>
        <v>1</v>
      </c>
      <c r="CG21" s="37"/>
      <c r="CH21" s="37"/>
      <c r="CI21" s="37">
        <v>21</v>
      </c>
      <c r="CJ21" s="37"/>
      <c r="CK21" s="37">
        <v>2</v>
      </c>
      <c r="CL21" s="37"/>
      <c r="CM21" s="37"/>
      <c r="CN21" s="37"/>
      <c r="CO21" s="37"/>
      <c r="CP21" s="38">
        <v>3</v>
      </c>
    </row>
    <row r="22" spans="1:94" ht="12.75">
      <c r="A22" t="s">
        <v>430</v>
      </c>
      <c r="B22" t="s">
        <v>431</v>
      </c>
      <c r="C22" s="25" t="s">
        <v>370</v>
      </c>
      <c r="D22" s="27" t="s">
        <v>394</v>
      </c>
      <c r="E22" s="46" t="s">
        <v>432</v>
      </c>
      <c r="F22" s="58">
        <v>2021</v>
      </c>
      <c r="G22" s="29" t="s">
        <v>171</v>
      </c>
      <c r="H22" s="25">
        <v>45</v>
      </c>
      <c r="I22">
        <v>9</v>
      </c>
      <c r="J22" s="27">
        <f t="shared" si="4"/>
        <v>54</v>
      </c>
      <c r="K22" s="25">
        <v>4.8</v>
      </c>
      <c r="L22" s="40" t="s">
        <v>173</v>
      </c>
      <c r="M22" s="32">
        <v>2</v>
      </c>
      <c r="N22" s="32">
        <v>2</v>
      </c>
      <c r="O22" s="32">
        <v>0</v>
      </c>
      <c r="P22" s="33">
        <v>0</v>
      </c>
      <c r="Q22" s="34">
        <v>6</v>
      </c>
      <c r="R22">
        <v>11</v>
      </c>
      <c r="S22">
        <f t="shared" si="1"/>
        <v>17</v>
      </c>
      <c r="T22" s="35">
        <f t="shared" si="2"/>
        <v>13</v>
      </c>
      <c r="U22" s="36">
        <f t="shared" si="3"/>
        <v>28.88888888888889</v>
      </c>
      <c r="V22" s="35"/>
      <c r="W22" s="37"/>
      <c r="X22" s="37"/>
      <c r="Y22" s="37"/>
      <c r="Z22" s="37"/>
      <c r="AA22" s="37"/>
      <c r="AB22" s="37"/>
      <c r="AC22" s="37">
        <v>3</v>
      </c>
      <c r="AD22" s="37">
        <v>2</v>
      </c>
      <c r="AE22" s="37"/>
      <c r="AF22" s="37"/>
      <c r="AG22" s="37"/>
      <c r="AH22" s="37"/>
      <c r="AI22" s="37"/>
      <c r="AJ22" s="37"/>
      <c r="AK22" s="37"/>
      <c r="AL22" s="37">
        <v>4</v>
      </c>
      <c r="AM22" s="37"/>
      <c r="AN22" s="37"/>
      <c r="AO22" s="37">
        <v>3</v>
      </c>
      <c r="AP22" s="37"/>
      <c r="AQ22" s="37"/>
      <c r="AR22" s="37"/>
      <c r="AS22" s="37">
        <v>1</v>
      </c>
      <c r="AT22" s="37"/>
      <c r="AU22" s="37"/>
      <c r="AV22" s="37"/>
      <c r="AW22" s="37"/>
      <c r="AX22" s="32">
        <v>1</v>
      </c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>
        <v>1</v>
      </c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>
        <v>4</v>
      </c>
      <c r="CJ22" s="37"/>
      <c r="CK22" s="37">
        <v>1</v>
      </c>
      <c r="CL22" s="37"/>
      <c r="CM22" s="37"/>
      <c r="CN22" s="37"/>
      <c r="CO22" s="37"/>
      <c r="CP22" s="38"/>
    </row>
    <row r="23" spans="1:94" ht="12.75">
      <c r="A23" t="s">
        <v>433</v>
      </c>
      <c r="B23" t="s">
        <v>434</v>
      </c>
      <c r="C23" s="25" t="s">
        <v>370</v>
      </c>
      <c r="D23" s="27" t="s">
        <v>394</v>
      </c>
      <c r="E23" s="46" t="s">
        <v>435</v>
      </c>
      <c r="F23" s="58">
        <v>2021</v>
      </c>
      <c r="G23" s="29" t="s">
        <v>171</v>
      </c>
      <c r="H23" s="25">
        <v>5.4</v>
      </c>
      <c r="I23">
        <v>0.5</v>
      </c>
      <c r="J23" s="27">
        <f t="shared" si="4"/>
        <v>5.9</v>
      </c>
      <c r="K23" s="60">
        <v>1</v>
      </c>
      <c r="L23" s="40" t="s">
        <v>173</v>
      </c>
      <c r="M23" s="32">
        <v>2</v>
      </c>
      <c r="N23" s="32">
        <v>2</v>
      </c>
      <c r="O23" s="32">
        <v>0</v>
      </c>
      <c r="P23" s="33">
        <v>0</v>
      </c>
      <c r="Q23" s="34">
        <v>2</v>
      </c>
      <c r="R23">
        <v>2</v>
      </c>
      <c r="S23">
        <f t="shared" si="1"/>
        <v>4</v>
      </c>
      <c r="T23" s="35">
        <f t="shared" si="2"/>
        <v>2</v>
      </c>
      <c r="U23" s="36">
        <f t="shared" si="3"/>
        <v>37.03703703703704</v>
      </c>
      <c r="V23" s="35"/>
      <c r="W23" s="37"/>
      <c r="X23" s="37"/>
      <c r="Y23" s="37"/>
      <c r="Z23" s="37"/>
      <c r="AA23" s="37"/>
      <c r="AB23" s="37"/>
      <c r="AC23" s="37"/>
      <c r="AD23" s="37">
        <v>1</v>
      </c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>
        <v>1</v>
      </c>
      <c r="AP23" s="37"/>
      <c r="AQ23" s="37"/>
      <c r="AR23" s="37"/>
      <c r="AS23" s="37"/>
      <c r="AT23" s="37"/>
      <c r="AU23" s="37"/>
      <c r="AV23" s="37"/>
      <c r="AW23" s="37"/>
      <c r="AX23" s="32">
        <v>1</v>
      </c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>
        <v>1</v>
      </c>
      <c r="CL23" s="37"/>
      <c r="CM23" s="37"/>
      <c r="CN23" s="37"/>
      <c r="CO23" s="37"/>
      <c r="CP23" s="38"/>
    </row>
    <row r="24" spans="1:94" ht="12.75">
      <c r="A24" t="s">
        <v>363</v>
      </c>
      <c r="B24" t="s">
        <v>436</v>
      </c>
      <c r="C24" s="25" t="s">
        <v>370</v>
      </c>
      <c r="D24" s="27" t="s">
        <v>394</v>
      </c>
      <c r="E24" s="46" t="s">
        <v>437</v>
      </c>
      <c r="F24" s="58">
        <v>2022</v>
      </c>
      <c r="G24" s="29" t="s">
        <v>171</v>
      </c>
      <c r="H24" s="25">
        <v>2.7</v>
      </c>
      <c r="I24">
        <v>1.5</v>
      </c>
      <c r="J24" s="27">
        <f t="shared" si="4"/>
        <v>4.2</v>
      </c>
      <c r="K24" s="60">
        <v>0.9</v>
      </c>
      <c r="L24" s="40" t="s">
        <v>173</v>
      </c>
      <c r="M24" s="32">
        <v>0</v>
      </c>
      <c r="N24" s="32">
        <v>4</v>
      </c>
      <c r="O24" s="32">
        <v>0</v>
      </c>
      <c r="P24" s="33">
        <v>0</v>
      </c>
      <c r="Q24" s="34">
        <v>0</v>
      </c>
      <c r="R24">
        <v>0</v>
      </c>
      <c r="S24">
        <f t="shared" si="1"/>
        <v>0</v>
      </c>
      <c r="T24" s="35">
        <f t="shared" si="2"/>
        <v>3</v>
      </c>
      <c r="U24" s="36">
        <f t="shared" si="3"/>
        <v>111.1111111111111</v>
      </c>
      <c r="V24" s="35"/>
      <c r="W24" s="37"/>
      <c r="X24" s="37"/>
      <c r="Y24" s="37"/>
      <c r="Z24" s="37"/>
      <c r="AA24" s="37"/>
      <c r="AB24" s="37"/>
      <c r="AC24" s="37">
        <v>1</v>
      </c>
      <c r="AD24" s="37"/>
      <c r="AE24" s="37"/>
      <c r="AF24" s="37"/>
      <c r="AG24" s="37"/>
      <c r="AH24" s="37"/>
      <c r="AI24" s="37"/>
      <c r="AJ24" s="37"/>
      <c r="AK24" s="37"/>
      <c r="AL24" s="37">
        <v>1</v>
      </c>
      <c r="AM24" s="37"/>
      <c r="AN24" s="37"/>
      <c r="AO24" s="37"/>
      <c r="AP24" s="37"/>
      <c r="AQ24" s="37"/>
      <c r="AR24" s="37"/>
      <c r="AS24" s="37">
        <v>1</v>
      </c>
      <c r="AT24" s="37"/>
      <c r="AU24" s="37"/>
      <c r="AV24" s="37"/>
      <c r="AW24" s="37"/>
      <c r="AX24" s="32">
        <v>1</v>
      </c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>
        <v>2</v>
      </c>
      <c r="CJ24" s="37"/>
      <c r="CK24" s="37">
        <v>1</v>
      </c>
      <c r="CL24" s="37"/>
      <c r="CM24" s="37"/>
      <c r="CN24" s="37"/>
      <c r="CO24" s="37"/>
      <c r="CP24" s="38"/>
    </row>
    <row r="25" spans="1:94" ht="12.75">
      <c r="A25" t="s">
        <v>438</v>
      </c>
      <c r="B25" t="s">
        <v>425</v>
      </c>
      <c r="C25" s="25" t="s">
        <v>370</v>
      </c>
      <c r="D25" s="27" t="s">
        <v>394</v>
      </c>
      <c r="E25" s="46" t="s">
        <v>439</v>
      </c>
      <c r="F25" s="58">
        <v>2022</v>
      </c>
      <c r="G25" s="29" t="s">
        <v>171</v>
      </c>
      <c r="H25" s="25">
        <v>4.5</v>
      </c>
      <c r="J25" s="27">
        <f t="shared" si="4"/>
        <v>4.5</v>
      </c>
      <c r="K25" s="25">
        <v>0.9</v>
      </c>
      <c r="L25" s="40" t="s">
        <v>173</v>
      </c>
      <c r="M25" s="32">
        <v>0</v>
      </c>
      <c r="N25" s="32">
        <v>3</v>
      </c>
      <c r="O25" s="32">
        <v>1</v>
      </c>
      <c r="P25" s="33">
        <v>0</v>
      </c>
      <c r="Q25" s="34">
        <v>0</v>
      </c>
      <c r="R25">
        <v>0</v>
      </c>
      <c r="S25">
        <f t="shared" si="1"/>
        <v>0</v>
      </c>
      <c r="T25" s="35">
        <f t="shared" si="2"/>
        <v>5</v>
      </c>
      <c r="U25" s="36">
        <f t="shared" si="3"/>
        <v>111.11111111111111</v>
      </c>
      <c r="V25" s="35"/>
      <c r="W25" s="37"/>
      <c r="X25" s="37"/>
      <c r="Y25" s="37"/>
      <c r="Z25" s="37"/>
      <c r="AA25" s="37"/>
      <c r="AB25" s="37"/>
      <c r="AC25" s="37">
        <v>2</v>
      </c>
      <c r="AD25" s="37"/>
      <c r="AE25" s="37"/>
      <c r="AF25" s="37"/>
      <c r="AG25" s="37"/>
      <c r="AH25" s="37"/>
      <c r="AI25" s="37"/>
      <c r="AJ25" s="37"/>
      <c r="AK25" s="37"/>
      <c r="AL25" s="37">
        <v>3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2">
        <v>1</v>
      </c>
      <c r="AY25" s="37"/>
      <c r="AZ25" s="37"/>
      <c r="BA25" s="37"/>
      <c r="BB25" s="37"/>
      <c r="BC25" s="37"/>
      <c r="BD25" s="37"/>
      <c r="BE25" s="37">
        <v>1</v>
      </c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>
        <v>1</v>
      </c>
      <c r="CL25" s="37"/>
      <c r="CM25" s="37"/>
      <c r="CN25" s="37"/>
      <c r="CO25" s="37"/>
      <c r="CP25" s="38"/>
    </row>
    <row r="26" spans="1:94" ht="12.75">
      <c r="A26" t="s">
        <v>440</v>
      </c>
      <c r="B26" t="s">
        <v>436</v>
      </c>
      <c r="C26" s="25" t="s">
        <v>370</v>
      </c>
      <c r="D26" s="27" t="s">
        <v>394</v>
      </c>
      <c r="E26" s="46" t="s">
        <v>441</v>
      </c>
      <c r="F26" s="58">
        <v>2022</v>
      </c>
      <c r="G26" s="29" t="s">
        <v>171</v>
      </c>
      <c r="H26" s="25">
        <v>1.9</v>
      </c>
      <c r="I26" s="65"/>
      <c r="J26" s="27">
        <f t="shared" si="4"/>
        <v>1.9</v>
      </c>
      <c r="K26" s="25">
        <v>0.6</v>
      </c>
      <c r="L26" s="40" t="s">
        <v>174</v>
      </c>
      <c r="M26" s="32">
        <v>0</v>
      </c>
      <c r="N26" s="32">
        <v>4</v>
      </c>
      <c r="O26" s="32">
        <v>0</v>
      </c>
      <c r="P26" s="33">
        <v>0</v>
      </c>
      <c r="Q26" s="43">
        <v>0</v>
      </c>
      <c r="R26" s="44">
        <v>0</v>
      </c>
      <c r="S26">
        <f t="shared" si="1"/>
        <v>0</v>
      </c>
      <c r="T26" s="35">
        <f t="shared" si="2"/>
        <v>4</v>
      </c>
      <c r="U26" s="36">
        <f t="shared" si="3"/>
        <v>210.5263157894737</v>
      </c>
      <c r="V26" s="35"/>
      <c r="W26" s="37"/>
      <c r="X26" s="37"/>
      <c r="Y26" s="37"/>
      <c r="Z26" s="37"/>
      <c r="AA26" s="37"/>
      <c r="AB26" s="37"/>
      <c r="AC26" s="37"/>
      <c r="AD26" s="37">
        <v>2</v>
      </c>
      <c r="AE26" s="37"/>
      <c r="AF26" s="37"/>
      <c r="AG26" s="37"/>
      <c r="AH26" s="37"/>
      <c r="AI26" s="37"/>
      <c r="AJ26" s="37"/>
      <c r="AK26" s="37"/>
      <c r="AL26" s="37">
        <v>2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2">
        <v>1</v>
      </c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8"/>
    </row>
    <row r="27" spans="1:94" ht="12.75">
      <c r="A27" t="s">
        <v>442</v>
      </c>
      <c r="B27" t="s">
        <v>443</v>
      </c>
      <c r="C27" s="25" t="s">
        <v>370</v>
      </c>
      <c r="D27" s="27" t="s">
        <v>394</v>
      </c>
      <c r="E27" s="46" t="s">
        <v>444</v>
      </c>
      <c r="F27" s="58">
        <v>2022</v>
      </c>
      <c r="G27" s="29" t="s">
        <v>171</v>
      </c>
      <c r="H27" s="25">
        <v>4</v>
      </c>
      <c r="J27" s="27">
        <f t="shared" si="4"/>
        <v>4</v>
      </c>
      <c r="K27" s="25">
        <v>0.9</v>
      </c>
      <c r="L27" s="40" t="s">
        <v>173</v>
      </c>
      <c r="M27" s="32">
        <v>0</v>
      </c>
      <c r="N27" s="32">
        <v>3</v>
      </c>
      <c r="O27" s="32">
        <v>1</v>
      </c>
      <c r="P27" s="33">
        <v>0</v>
      </c>
      <c r="Q27" s="43">
        <v>0</v>
      </c>
      <c r="R27" s="44">
        <v>0</v>
      </c>
      <c r="S27">
        <f t="shared" si="1"/>
        <v>0</v>
      </c>
      <c r="T27" s="35">
        <f t="shared" si="2"/>
        <v>4</v>
      </c>
      <c r="U27" s="36">
        <f t="shared" si="3"/>
        <v>100</v>
      </c>
      <c r="V27" s="35"/>
      <c r="W27" s="37"/>
      <c r="X27" s="37"/>
      <c r="Y27" s="37"/>
      <c r="Z27" s="37"/>
      <c r="AA27" s="37"/>
      <c r="AB27" s="37"/>
      <c r="AC27" s="37"/>
      <c r="AD27" s="37">
        <v>1</v>
      </c>
      <c r="AE27" s="37"/>
      <c r="AF27" s="37"/>
      <c r="AG27" s="37"/>
      <c r="AH27" s="37"/>
      <c r="AI27" s="37"/>
      <c r="AJ27" s="37"/>
      <c r="AK27" s="37"/>
      <c r="AL27" s="37">
        <v>3</v>
      </c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2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8"/>
    </row>
    <row r="28" spans="1:94" ht="12.75">
      <c r="A28" t="s">
        <v>445</v>
      </c>
      <c r="B28" t="s">
        <v>446</v>
      </c>
      <c r="C28" s="25" t="s">
        <v>370</v>
      </c>
      <c r="D28" s="27" t="s">
        <v>394</v>
      </c>
      <c r="E28" s="46" t="s">
        <v>447</v>
      </c>
      <c r="F28" s="58">
        <v>2021</v>
      </c>
      <c r="G28" s="29" t="s">
        <v>171</v>
      </c>
      <c r="H28" s="25">
        <v>4.1</v>
      </c>
      <c r="I28">
        <v>2</v>
      </c>
      <c r="J28" s="27">
        <f t="shared" si="4"/>
        <v>6.1</v>
      </c>
      <c r="K28" s="60">
        <v>1</v>
      </c>
      <c r="L28" s="40" t="s">
        <v>174</v>
      </c>
      <c r="M28" s="32">
        <v>1</v>
      </c>
      <c r="N28" s="32">
        <v>3</v>
      </c>
      <c r="O28" s="32">
        <v>0</v>
      </c>
      <c r="P28" s="33">
        <v>0</v>
      </c>
      <c r="Q28" s="34">
        <v>0</v>
      </c>
      <c r="R28">
        <v>1</v>
      </c>
      <c r="S28">
        <f t="shared" si="1"/>
        <v>1</v>
      </c>
      <c r="T28" s="35">
        <f t="shared" si="2"/>
        <v>9</v>
      </c>
      <c r="U28" s="36">
        <f t="shared" si="3"/>
        <v>219.51219512195124</v>
      </c>
      <c r="V28" s="35"/>
      <c r="W28" s="37"/>
      <c r="X28" s="37"/>
      <c r="Y28" s="37"/>
      <c r="Z28" s="37"/>
      <c r="AA28" s="37"/>
      <c r="AB28" s="37"/>
      <c r="AC28" s="37">
        <v>2</v>
      </c>
      <c r="AD28" s="37">
        <v>3</v>
      </c>
      <c r="AE28" s="37"/>
      <c r="AF28" s="37"/>
      <c r="AG28" s="37"/>
      <c r="AH28" s="37"/>
      <c r="AI28" s="37"/>
      <c r="AJ28" s="37"/>
      <c r="AK28" s="37"/>
      <c r="AL28" s="37">
        <v>1</v>
      </c>
      <c r="AM28" s="37"/>
      <c r="AN28" s="37"/>
      <c r="AO28" s="37">
        <v>2</v>
      </c>
      <c r="AP28" s="37"/>
      <c r="AQ28" s="37"/>
      <c r="AR28" s="37"/>
      <c r="AS28" s="37">
        <v>1</v>
      </c>
      <c r="AT28" s="37"/>
      <c r="AU28" s="37"/>
      <c r="AV28" s="37"/>
      <c r="AW28" s="37"/>
      <c r="AX28" s="32">
        <v>1</v>
      </c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>
        <v>2</v>
      </c>
      <c r="CL28" s="37"/>
      <c r="CM28" s="37"/>
      <c r="CN28" s="37"/>
      <c r="CO28" s="37"/>
      <c r="CP28" s="38"/>
    </row>
    <row r="29" spans="1:94" ht="12.75">
      <c r="A29" t="s">
        <v>448</v>
      </c>
      <c r="B29" t="s">
        <v>446</v>
      </c>
      <c r="C29" s="25" t="s">
        <v>370</v>
      </c>
      <c r="D29" s="27" t="s">
        <v>394</v>
      </c>
      <c r="E29" s="46" t="s">
        <v>449</v>
      </c>
      <c r="F29" s="58">
        <v>2021</v>
      </c>
      <c r="G29" s="29" t="s">
        <v>171</v>
      </c>
      <c r="H29" s="25">
        <v>4.6</v>
      </c>
      <c r="I29">
        <v>1</v>
      </c>
      <c r="J29" s="27">
        <f t="shared" si="4"/>
        <v>5.6</v>
      </c>
      <c r="K29" s="25">
        <v>0.8</v>
      </c>
      <c r="L29" s="40" t="s">
        <v>174</v>
      </c>
      <c r="M29" s="32">
        <v>0</v>
      </c>
      <c r="N29" s="32">
        <v>4</v>
      </c>
      <c r="O29" s="32">
        <v>0</v>
      </c>
      <c r="P29" s="33">
        <v>0</v>
      </c>
      <c r="Q29" s="34">
        <v>0</v>
      </c>
      <c r="R29">
        <v>0</v>
      </c>
      <c r="S29">
        <f t="shared" si="1"/>
        <v>0</v>
      </c>
      <c r="T29" s="35">
        <f t="shared" si="2"/>
        <v>4</v>
      </c>
      <c r="U29" s="36">
        <f t="shared" si="3"/>
        <v>86.95652173913044</v>
      </c>
      <c r="V29" s="35"/>
      <c r="W29" s="37"/>
      <c r="X29" s="37"/>
      <c r="Y29" s="37"/>
      <c r="Z29" s="37"/>
      <c r="AA29" s="37"/>
      <c r="AB29" s="37"/>
      <c r="AC29" s="37">
        <v>1</v>
      </c>
      <c r="AD29" s="37">
        <v>1</v>
      </c>
      <c r="AE29" s="37"/>
      <c r="AF29" s="37"/>
      <c r="AG29" s="37"/>
      <c r="AH29" s="37"/>
      <c r="AI29" s="37"/>
      <c r="AJ29" s="37"/>
      <c r="AK29" s="37"/>
      <c r="AL29" s="37">
        <v>2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2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8"/>
    </row>
    <row r="30" spans="1:94" ht="12.75">
      <c r="A30" s="25" t="s">
        <v>450</v>
      </c>
      <c r="B30" t="s">
        <v>425</v>
      </c>
      <c r="C30" s="25" t="s">
        <v>370</v>
      </c>
      <c r="D30" s="27" t="s">
        <v>394</v>
      </c>
      <c r="E30" s="46" t="s">
        <v>451</v>
      </c>
      <c r="G30" s="29"/>
      <c r="H30" s="25">
        <v>18.2</v>
      </c>
      <c r="I30">
        <v>3</v>
      </c>
      <c r="J30" s="27">
        <f t="shared" si="4"/>
        <v>21.2</v>
      </c>
      <c r="K30" s="25">
        <v>2.8</v>
      </c>
      <c r="L30" s="31"/>
      <c r="M30" s="32">
        <v>1</v>
      </c>
      <c r="N30" s="32">
        <v>3</v>
      </c>
      <c r="O30" s="32">
        <v>0</v>
      </c>
      <c r="P30" s="33">
        <v>0</v>
      </c>
      <c r="Q30" s="43">
        <v>1</v>
      </c>
      <c r="R30" s="44">
        <v>5</v>
      </c>
      <c r="S30">
        <f t="shared" si="1"/>
        <v>6</v>
      </c>
      <c r="T30" s="35">
        <f>SUM(V30:Z30,AC30:AS30,BB30:BC30)</f>
        <v>0</v>
      </c>
      <c r="U30" s="36">
        <f>T30*100/H30</f>
        <v>0</v>
      </c>
      <c r="V30" s="35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2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8"/>
    </row>
    <row r="31" spans="1:94" ht="12.75">
      <c r="A31" s="25" t="s">
        <v>452</v>
      </c>
      <c r="B31" t="s">
        <v>453</v>
      </c>
      <c r="C31" s="25" t="s">
        <v>370</v>
      </c>
      <c r="D31" s="27" t="s">
        <v>394</v>
      </c>
      <c r="E31" s="46" t="s">
        <v>454</v>
      </c>
      <c r="F31" s="58">
        <v>2021</v>
      </c>
      <c r="G31" s="29" t="s">
        <v>171</v>
      </c>
      <c r="H31" s="25">
        <v>7.2</v>
      </c>
      <c r="I31">
        <v>3</v>
      </c>
      <c r="J31" s="27">
        <f t="shared" si="4"/>
        <v>10.2</v>
      </c>
      <c r="K31" s="25">
        <v>1.1</v>
      </c>
      <c r="L31" s="40" t="s">
        <v>173</v>
      </c>
      <c r="M31" s="32">
        <v>3</v>
      </c>
      <c r="N31" s="32">
        <v>1</v>
      </c>
      <c r="O31" s="32">
        <v>0</v>
      </c>
      <c r="P31" s="33">
        <v>0</v>
      </c>
      <c r="Q31" s="34">
        <v>1</v>
      </c>
      <c r="R31">
        <v>0</v>
      </c>
      <c r="S31">
        <f t="shared" si="1"/>
        <v>1</v>
      </c>
      <c r="T31" s="35">
        <f>SUM(V31:Z31,AC31:AS31,BB31:BC31)</f>
        <v>2</v>
      </c>
      <c r="U31" s="36">
        <f>T31*100/H31</f>
        <v>27.77777777777778</v>
      </c>
      <c r="V31" s="35"/>
      <c r="W31" s="37"/>
      <c r="X31" s="37"/>
      <c r="Y31" s="37"/>
      <c r="Z31" s="37"/>
      <c r="AA31" s="37"/>
      <c r="AB31" s="37"/>
      <c r="AC31" s="37"/>
      <c r="AD31" s="37">
        <v>1</v>
      </c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>
        <v>1</v>
      </c>
      <c r="AT31" s="37"/>
      <c r="AU31" s="37"/>
      <c r="AV31" s="37"/>
      <c r="AW31" s="37"/>
      <c r="AX31" s="32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>
        <v>7</v>
      </c>
      <c r="CJ31" s="37"/>
      <c r="CK31" s="37"/>
      <c r="CL31" s="37"/>
      <c r="CM31" s="37"/>
      <c r="CN31" s="37"/>
      <c r="CO31" s="37"/>
      <c r="CP31" s="38">
        <v>3</v>
      </c>
    </row>
    <row r="32" spans="1:94" ht="12.75">
      <c r="A32" t="s">
        <v>455</v>
      </c>
      <c r="B32" t="s">
        <v>403</v>
      </c>
      <c r="C32" s="25" t="s">
        <v>370</v>
      </c>
      <c r="D32" s="27" t="s">
        <v>394</v>
      </c>
      <c r="E32" s="46" t="s">
        <v>456</v>
      </c>
      <c r="F32" s="58">
        <v>2021</v>
      </c>
      <c r="G32" s="29" t="s">
        <v>171</v>
      </c>
      <c r="H32" s="25">
        <v>4</v>
      </c>
      <c r="I32">
        <v>0.2</v>
      </c>
      <c r="J32" s="27">
        <f t="shared" si="4"/>
        <v>4.2</v>
      </c>
      <c r="K32" s="25">
        <v>0.9</v>
      </c>
      <c r="L32" s="40" t="s">
        <v>173</v>
      </c>
      <c r="M32" s="32">
        <v>1</v>
      </c>
      <c r="N32" s="32">
        <v>2</v>
      </c>
      <c r="O32" s="32">
        <v>1</v>
      </c>
      <c r="P32" s="33">
        <v>0</v>
      </c>
      <c r="Q32" s="34">
        <v>1</v>
      </c>
      <c r="R32">
        <v>0</v>
      </c>
      <c r="S32">
        <f>Q32+R32</f>
        <v>1</v>
      </c>
      <c r="T32" s="35">
        <f>SUM(V32:Z32,AC32:AS32,BB32:BC32)</f>
        <v>10</v>
      </c>
      <c r="U32" s="36">
        <f>T32*100/H32</f>
        <v>250</v>
      </c>
      <c r="V32" s="35"/>
      <c r="W32" s="37"/>
      <c r="X32" s="37"/>
      <c r="Y32" s="37">
        <v>2</v>
      </c>
      <c r="Z32" s="37"/>
      <c r="AA32" s="37"/>
      <c r="AB32" s="37"/>
      <c r="AC32" s="37">
        <v>1</v>
      </c>
      <c r="AD32" s="37">
        <v>4</v>
      </c>
      <c r="AE32" s="37"/>
      <c r="AF32" s="37"/>
      <c r="AG32" s="37">
        <v>2</v>
      </c>
      <c r="AH32" s="37"/>
      <c r="AI32" s="37"/>
      <c r="AJ32" s="37"/>
      <c r="AK32" s="37"/>
      <c r="AL32" s="37">
        <v>1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2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8"/>
    </row>
    <row r="33" spans="1:94" ht="12.75">
      <c r="A33" s="25" t="s">
        <v>457</v>
      </c>
      <c r="B33" t="s">
        <v>458</v>
      </c>
      <c r="C33" s="25" t="s">
        <v>370</v>
      </c>
      <c r="D33" s="27" t="s">
        <v>394</v>
      </c>
      <c r="E33" s="46" t="s">
        <v>459</v>
      </c>
      <c r="F33" s="58">
        <v>2021</v>
      </c>
      <c r="G33" s="29" t="s">
        <v>171</v>
      </c>
      <c r="H33" s="25">
        <v>38</v>
      </c>
      <c r="J33" s="27">
        <f t="shared" si="4"/>
        <v>38</v>
      </c>
      <c r="K33" s="25">
        <v>4.2</v>
      </c>
      <c r="L33" s="40" t="s">
        <v>173</v>
      </c>
      <c r="M33" s="32">
        <v>1</v>
      </c>
      <c r="N33" s="32">
        <v>3</v>
      </c>
      <c r="O33" s="32">
        <v>0</v>
      </c>
      <c r="P33" s="33">
        <v>0</v>
      </c>
      <c r="Q33" s="34">
        <v>3</v>
      </c>
      <c r="R33">
        <v>12</v>
      </c>
      <c r="S33">
        <f>Q33+R33</f>
        <v>15</v>
      </c>
      <c r="T33" s="35">
        <f>SUM(V33:Z33,AC33:AS33,BB33:BC33)</f>
        <v>17</v>
      </c>
      <c r="U33" s="36">
        <f>T33*100/H33</f>
        <v>44.73684210526316</v>
      </c>
      <c r="V33" s="35"/>
      <c r="W33" s="37"/>
      <c r="X33" s="37"/>
      <c r="Y33" s="37"/>
      <c r="Z33" s="37"/>
      <c r="AA33" s="37"/>
      <c r="AB33" s="37"/>
      <c r="AC33" s="37">
        <v>5</v>
      </c>
      <c r="AD33" s="37">
        <v>3</v>
      </c>
      <c r="AE33" s="37"/>
      <c r="AF33" s="37"/>
      <c r="AG33" s="37"/>
      <c r="AH33" s="37"/>
      <c r="AI33" s="37"/>
      <c r="AJ33" s="37"/>
      <c r="AK33" s="37"/>
      <c r="AL33" s="37">
        <v>2</v>
      </c>
      <c r="AM33" s="37"/>
      <c r="AN33" s="37"/>
      <c r="AO33" s="37">
        <v>5</v>
      </c>
      <c r="AP33" s="37">
        <v>1</v>
      </c>
      <c r="AQ33" s="37"/>
      <c r="AR33" s="37"/>
      <c r="AS33" s="37">
        <v>1</v>
      </c>
      <c r="AT33" s="37"/>
      <c r="AU33" s="37"/>
      <c r="AV33" s="37"/>
      <c r="AW33" s="37"/>
      <c r="AX33" s="32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>
        <v>3</v>
      </c>
      <c r="BL33" s="37"/>
      <c r="BM33" s="37"/>
      <c r="BN33" s="37"/>
      <c r="BO33" s="37"/>
      <c r="BP33" s="37"/>
      <c r="BQ33" s="37">
        <v>6</v>
      </c>
      <c r="BR33" s="37"/>
      <c r="BS33" s="32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>
        <v>3</v>
      </c>
      <c r="CL33" s="37"/>
      <c r="CM33" s="37"/>
      <c r="CN33" s="37"/>
      <c r="CO33" s="37"/>
      <c r="CP33" s="38"/>
    </row>
    <row r="34" spans="1:94" ht="12.75">
      <c r="A34" s="25" t="s">
        <v>460</v>
      </c>
      <c r="B34" t="s">
        <v>367</v>
      </c>
      <c r="C34" s="63" t="s">
        <v>370</v>
      </c>
      <c r="D34" s="27" t="s">
        <v>461</v>
      </c>
      <c r="E34" s="46" t="s">
        <v>462</v>
      </c>
      <c r="F34" s="58">
        <v>2015</v>
      </c>
      <c r="G34" s="61" t="s">
        <v>362</v>
      </c>
      <c r="H34" s="25">
        <v>12.4</v>
      </c>
      <c r="I34" s="25">
        <v>2.4</v>
      </c>
      <c r="J34" s="27">
        <f t="shared" si="4"/>
        <v>14.8</v>
      </c>
      <c r="K34" s="25">
        <v>1.8</v>
      </c>
      <c r="L34" s="40" t="s">
        <v>172</v>
      </c>
      <c r="M34" s="32">
        <v>1</v>
      </c>
      <c r="N34" s="32">
        <v>3</v>
      </c>
      <c r="O34" s="32">
        <v>0</v>
      </c>
      <c r="P34" s="33">
        <v>0</v>
      </c>
      <c r="Q34" s="34">
        <v>1</v>
      </c>
      <c r="R34">
        <v>1</v>
      </c>
      <c r="S34" s="71">
        <f>Q34+R34</f>
        <v>2</v>
      </c>
      <c r="T34" s="72">
        <f>SUM(V34:Z34,AC34:AS34,BB34:BC34)</f>
        <v>16</v>
      </c>
      <c r="U34" s="73">
        <f>T34*100/H34</f>
        <v>129.03225806451613</v>
      </c>
      <c r="V34" s="72"/>
      <c r="W34" s="37"/>
      <c r="X34" s="37"/>
      <c r="Y34" s="37"/>
      <c r="Z34" s="37"/>
      <c r="AA34" s="37"/>
      <c r="AB34" s="37"/>
      <c r="AC34" s="32">
        <v>2</v>
      </c>
      <c r="AD34" s="37">
        <v>5</v>
      </c>
      <c r="AE34" s="37"/>
      <c r="AF34" s="37">
        <v>1</v>
      </c>
      <c r="AG34" s="37"/>
      <c r="AH34" s="37"/>
      <c r="AI34" s="37">
        <v>1</v>
      </c>
      <c r="AJ34" s="37">
        <v>1</v>
      </c>
      <c r="AK34" s="37"/>
      <c r="AL34" s="37">
        <v>2</v>
      </c>
      <c r="AM34" s="37"/>
      <c r="AN34" s="37"/>
      <c r="AO34" s="37"/>
      <c r="AP34" s="37"/>
      <c r="AQ34" s="32"/>
      <c r="AR34" s="32"/>
      <c r="AS34" s="32"/>
      <c r="AT34" s="32"/>
      <c r="AU34" s="37"/>
      <c r="AV34" s="37"/>
      <c r="AW34" s="37"/>
      <c r="AX34" s="32"/>
      <c r="AY34" s="37"/>
      <c r="AZ34" s="37"/>
      <c r="BA34" s="37"/>
      <c r="BB34" s="37"/>
      <c r="BC34" s="37">
        <v>4</v>
      </c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>
        <v>1</v>
      </c>
      <c r="CJ34" s="37"/>
      <c r="CK34" s="37"/>
      <c r="CL34" s="37"/>
      <c r="CM34" s="37"/>
      <c r="CN34" s="37"/>
      <c r="CO34" s="37"/>
      <c r="CP34" s="38">
        <v>1</v>
      </c>
    </row>
    <row r="35" spans="1:94" s="1" customFormat="1" ht="12.75">
      <c r="A35" s="74" t="s">
        <v>668</v>
      </c>
      <c r="B35" s="74"/>
      <c r="C35" s="74">
        <f>COUNTA(C3:C34)</f>
        <v>32</v>
      </c>
      <c r="D35" s="74"/>
      <c r="E35" s="75"/>
      <c r="F35" s="85">
        <f>COUNTA(F3:F34)</f>
        <v>28</v>
      </c>
      <c r="G35" s="76"/>
      <c r="H35" s="77">
        <f>SUM(H3:H34)</f>
        <v>392.09999999999997</v>
      </c>
      <c r="I35" s="74">
        <f>SUM(I3:I34)</f>
        <v>87.85000000000001</v>
      </c>
      <c r="J35" s="77">
        <f>SUM(J3:J34)</f>
        <v>479.95</v>
      </c>
      <c r="K35" s="78">
        <f>SUM(K3:K34)</f>
        <v>58.93999999999999</v>
      </c>
      <c r="L35" s="79"/>
      <c r="M35" s="80"/>
      <c r="N35" s="80"/>
      <c r="O35" s="80"/>
      <c r="P35" s="80"/>
      <c r="Q35" s="74">
        <f>SUM(Q3:Q34)</f>
        <v>56</v>
      </c>
      <c r="R35" s="74">
        <f>SUM(R3:R34)</f>
        <v>99</v>
      </c>
      <c r="S35" s="81">
        <f>Q35+R35</f>
        <v>155</v>
      </c>
      <c r="T35" s="82">
        <f>SUM(T3:T34)</f>
        <v>244</v>
      </c>
      <c r="U35" s="81"/>
      <c r="V35" s="82">
        <f aca="true" t="shared" si="5" ref="V35:BA35">SUBTOTAL(9,V3:V34)</f>
        <v>0</v>
      </c>
      <c r="W35" s="77">
        <f t="shared" si="5"/>
        <v>3</v>
      </c>
      <c r="X35" s="77">
        <f t="shared" si="5"/>
        <v>0</v>
      </c>
      <c r="Y35" s="77">
        <f t="shared" si="5"/>
        <v>9</v>
      </c>
      <c r="Z35" s="77">
        <f t="shared" si="5"/>
        <v>0</v>
      </c>
      <c r="AA35" s="77">
        <f t="shared" si="5"/>
        <v>0</v>
      </c>
      <c r="AB35" s="77">
        <f t="shared" si="5"/>
        <v>0</v>
      </c>
      <c r="AC35" s="77">
        <f t="shared" si="5"/>
        <v>64</v>
      </c>
      <c r="AD35" s="77">
        <f t="shared" si="5"/>
        <v>44</v>
      </c>
      <c r="AE35" s="77">
        <f t="shared" si="5"/>
        <v>0</v>
      </c>
      <c r="AF35" s="77">
        <f t="shared" si="5"/>
        <v>1</v>
      </c>
      <c r="AG35" s="77">
        <f t="shared" si="5"/>
        <v>4</v>
      </c>
      <c r="AH35" s="77">
        <f t="shared" si="5"/>
        <v>0</v>
      </c>
      <c r="AI35" s="77">
        <f t="shared" si="5"/>
        <v>3</v>
      </c>
      <c r="AJ35" s="77">
        <f t="shared" si="5"/>
        <v>5</v>
      </c>
      <c r="AK35" s="77">
        <f t="shared" si="5"/>
        <v>0</v>
      </c>
      <c r="AL35" s="77">
        <f t="shared" si="5"/>
        <v>70</v>
      </c>
      <c r="AM35" s="77">
        <f t="shared" si="5"/>
        <v>0</v>
      </c>
      <c r="AN35" s="77">
        <f t="shared" si="5"/>
        <v>0</v>
      </c>
      <c r="AO35" s="77">
        <f t="shared" si="5"/>
        <v>14</v>
      </c>
      <c r="AP35" s="77">
        <f t="shared" si="5"/>
        <v>1</v>
      </c>
      <c r="AQ35" s="77">
        <f t="shared" si="5"/>
        <v>0</v>
      </c>
      <c r="AR35" s="77">
        <f t="shared" si="5"/>
        <v>4</v>
      </c>
      <c r="AS35" s="77">
        <f t="shared" si="5"/>
        <v>9</v>
      </c>
      <c r="AT35" s="77">
        <f t="shared" si="5"/>
        <v>0</v>
      </c>
      <c r="AU35" s="77">
        <f t="shared" si="5"/>
        <v>0</v>
      </c>
      <c r="AV35" s="77">
        <f t="shared" si="5"/>
        <v>0</v>
      </c>
      <c r="AW35" s="77">
        <f t="shared" si="5"/>
        <v>0</v>
      </c>
      <c r="AX35" s="77">
        <f t="shared" si="5"/>
        <v>16</v>
      </c>
      <c r="AY35" s="77">
        <f t="shared" si="5"/>
        <v>1</v>
      </c>
      <c r="AZ35" s="77">
        <f t="shared" si="5"/>
        <v>0</v>
      </c>
      <c r="BA35" s="77">
        <f t="shared" si="5"/>
        <v>0</v>
      </c>
      <c r="BB35" s="77">
        <f aca="true" t="shared" si="6" ref="BB35:CG35">SUBTOTAL(9,BB3:BB34)</f>
        <v>2</v>
      </c>
      <c r="BC35" s="77">
        <f t="shared" si="6"/>
        <v>11</v>
      </c>
      <c r="BD35" s="77">
        <f t="shared" si="6"/>
        <v>0</v>
      </c>
      <c r="BE35" s="77">
        <f t="shared" si="6"/>
        <v>1</v>
      </c>
      <c r="BF35" s="77">
        <f t="shared" si="6"/>
        <v>2</v>
      </c>
      <c r="BG35" s="77">
        <f t="shared" si="6"/>
        <v>5</v>
      </c>
      <c r="BH35" s="77">
        <f t="shared" si="6"/>
        <v>0</v>
      </c>
      <c r="BI35" s="77">
        <f t="shared" si="6"/>
        <v>0</v>
      </c>
      <c r="BJ35" s="77">
        <f t="shared" si="6"/>
        <v>0</v>
      </c>
      <c r="BK35" s="77">
        <f t="shared" si="6"/>
        <v>9</v>
      </c>
      <c r="BL35" s="77">
        <f t="shared" si="6"/>
        <v>0</v>
      </c>
      <c r="BM35" s="77">
        <f t="shared" si="6"/>
        <v>0</v>
      </c>
      <c r="BN35" s="77">
        <f t="shared" si="6"/>
        <v>0</v>
      </c>
      <c r="BO35" s="77">
        <f t="shared" si="6"/>
        <v>0</v>
      </c>
      <c r="BP35" s="77">
        <f t="shared" si="6"/>
        <v>0</v>
      </c>
      <c r="BQ35" s="77">
        <f t="shared" si="6"/>
        <v>20</v>
      </c>
      <c r="BR35" s="77">
        <f t="shared" si="6"/>
        <v>0</v>
      </c>
      <c r="BS35" s="77">
        <f t="shared" si="6"/>
        <v>0</v>
      </c>
      <c r="BT35" s="77">
        <f t="shared" si="6"/>
        <v>11</v>
      </c>
      <c r="BU35" s="77">
        <f t="shared" si="6"/>
        <v>1</v>
      </c>
      <c r="BV35" s="77">
        <f t="shared" si="6"/>
        <v>0</v>
      </c>
      <c r="BW35" s="77">
        <f t="shared" si="6"/>
        <v>0</v>
      </c>
      <c r="BX35" s="77">
        <f t="shared" si="6"/>
        <v>0</v>
      </c>
      <c r="BY35" s="77">
        <f t="shared" si="6"/>
        <v>0</v>
      </c>
      <c r="BZ35" s="77">
        <f t="shared" si="6"/>
        <v>4</v>
      </c>
      <c r="CA35" s="77">
        <f t="shared" si="6"/>
        <v>10</v>
      </c>
      <c r="CB35" s="77">
        <f t="shared" si="6"/>
        <v>0</v>
      </c>
      <c r="CC35" s="77">
        <f t="shared" si="6"/>
        <v>0</v>
      </c>
      <c r="CD35" s="77">
        <f t="shared" si="6"/>
        <v>0</v>
      </c>
      <c r="CE35" s="77">
        <f t="shared" si="6"/>
        <v>0</v>
      </c>
      <c r="CF35" s="77">
        <f t="shared" si="6"/>
        <v>7</v>
      </c>
      <c r="CG35" s="77">
        <f t="shared" si="6"/>
        <v>0</v>
      </c>
      <c r="CH35" s="77">
        <f>SUBTOTAL(9,CH3:CH34)</f>
        <v>1</v>
      </c>
      <c r="CI35" s="77">
        <f>SUBTOTAL(9,CI3:CI34)</f>
        <v>95</v>
      </c>
      <c r="CJ35" s="77">
        <f>SUBTOTAL(9,CJ3:CJ34)</f>
        <v>4</v>
      </c>
      <c r="CK35" s="77">
        <f>SUBTOTAL(9,CK3:CK34)</f>
        <v>20</v>
      </c>
      <c r="CL35" s="77">
        <f>SUBTOTAL(9,CL3:CL34)</f>
        <v>6</v>
      </c>
      <c r="CM35" s="77">
        <f>SUBTOTAL(9,CM3:CM34)</f>
        <v>1</v>
      </c>
      <c r="CN35" s="77">
        <f>SUBTOTAL(9,CN3:CN34)</f>
        <v>2</v>
      </c>
      <c r="CO35" s="77">
        <f>SUBTOTAL(9,CO3:CO34)</f>
        <v>0</v>
      </c>
      <c r="CP35" s="77">
        <f>SUBTOTAL(9,CP3:CP34)</f>
        <v>26</v>
      </c>
    </row>
    <row r="37" ht="12.75"/>
    <row r="40" ht="12.75"/>
    <row r="41" ht="12.75"/>
    <row r="43" ht="12.75"/>
    <row r="53" ht="12.75"/>
  </sheetData>
  <sheetProtection/>
  <hyperlinks>
    <hyperlink ref="E3" r:id="rId1" display="https://asiointi.maanmittauslaitos.fi/karttapaikka/?share=customMarker&amp;n=6721540.523242199&amp;e=211816.867751768&amp;title=Kaukkostenj%C3%A4rvi&amp;desc=&amp;zoom=10&amp;layers=%5B%7B%22id%22%3A2%2C%22opacity%22%3A100%7D%5D"/>
    <hyperlink ref="E4" r:id="rId2" display="https://asiointi.maanmittauslaitos.fi/karttapaikka/?share=customMarker&amp;n=6714611.20707536&amp;e=216738.46759765423&amp;title=K%C3%B6ylij%C3%A4rvi&amp;desc=&amp;zoom=10&amp;layers=%5B%7B%22id%22%3A2%2C%22opacity%22%3A100%7D%5D"/>
    <hyperlink ref="E5" r:id="rId3" display="https://asiointi.maanmittauslaitos.fi/karttapaikka/?share=customMarker&amp;n=6712827.20695329&amp;e=219284.06760375775&amp;title=Taattistenj%C3%A4rvi&amp;desc=&amp;zoom=10&amp;layers=%5B%7B%22id%22%3A2%2C%22opacity%22%3A100%7D%5D"/>
    <hyperlink ref="E6" r:id="rId4" display="https://asiointi.maanmittauslaitos.fi/karttapaikka/?share=customMarker&amp;n=6713631.580188581&amp;e=227810.84426161693&amp;title=Luolalanj%C3%A4rvi&amp;desc=&amp;zoom=10&amp;layers=%5B%7B%22id%22%3A2%2C%22opacity%22%3A100%7D%5D"/>
    <hyperlink ref="E7" r:id="rId5" display="https://asiointi.maanmittauslaitos.fi/karttapaikka/?share=customMarker&amp;n=6713007.749392077&amp;e=225208.1725173326&amp;title=Mets%C3%A4j%C3%A4rvi&amp;desc=&amp;zoom=10&amp;layers=%5B%7B%22id%22%3A2%2C%22opacity%22%3A100%7D%5D"/>
    <hyperlink ref="E8" r:id="rId6" display="https://asiointi.maanmittauslaitos.fi/karttapaikka/?share=customMarker&amp;n=6712792.949434801&amp;e=225623.50732594402&amp;title=Viialanj%C3%A4rvi&amp;desc=&amp;zoom=11&amp;layers=%5B%7B%22id%22%3A2%2C%22opacity%22%3A100%7D%5D"/>
    <hyperlink ref="E10" r:id="rId7" display="https://asiointi.maanmittauslaitos.fi/karttapaikka/?share=customMarker&amp;n=6703355.349978013&amp;e=220685.90776234545&amp;title=Kirkkoj%C3%A4rvi&amp;desc=&amp;zoom=9&amp;layers=%5B%7B%22id%22%3A2%2C%22opacity%22%3A100%7D%5D"/>
    <hyperlink ref="E11" r:id="rId8" display="https://asiointi.maanmittauslaitos.fi/karttapaikka/?share=customMarker&amp;n=6698882.764699628&amp;e=222536.71696417135&amp;title=Knaapilanj%C3%A4rvi&amp;desc=&amp;zoom=12&amp;layers=%5B%7B%22id%22%3A2%2C%22opacity%22%3A100%7D%5D"/>
    <hyperlink ref="E12" r:id="rId9" display="https://asiointi.maanmittauslaitos.fi/karttapaikka/?share=customMarker&amp;n=6706210.764478375&amp;e=217403.11708776755&amp;title=Kuralanj%C3%A4rvi&amp;desc=&amp;zoom=11&amp;layers=%5B%7B%22id%22%3A2%2C%22opacity%22%3A100%7D%5D"/>
    <hyperlink ref="E31" r:id="rId10" display="https://asiointi.maanmittauslaitos.fi/karttapaikka/?share=customMarker&amp;n=6705863.273995177&amp;e=223552.56205005705&amp;title=Velusmaan%20j%C3%A4rvi&amp;desc=&amp;zoom=11&amp;layers=%5B%7B%22id%22%3A2%2C%22opacity%22%3A100%7D%5D"/>
    <hyperlink ref="E32" r:id="rId11" display="https://asiointi.maanmittauslaitos.fi/karttapaikka/?share=customMarker&amp;n=6706801.108219332&amp;e=218539.06322933067&amp;title=Viluj%C3%A4rvi&amp;desc=&amp;zoom=11&amp;layers=%5B%7B%22id%22%3A2%2C%22opacity%22%3A100%7D%5D"/>
    <hyperlink ref="E33" r:id="rId12" display="https://asiointi.maanmittauslaitos.fi/karttapaikka/?share=customMarker&amp;n=6707043.145360964&amp;e=215949.35704577636&amp;title=Ylttistenj%C3%A4rvi&amp;desc=&amp;zoom=9&amp;layers=%5B%7B%22id%22%3A2%2C%22opacity%22%3A100%7D%5D"/>
    <hyperlink ref="E29" r:id="rId13" display="https://asiointi.maanmittauslaitos.fi/karttapaikka/?share=customMarker&amp;n=6705671.759202534&amp;e=216969.65635954955&amp;title=Tiskari&amp;desc=&amp;zoom=10&amp;layers=%5B%7B%22id%22%3A2%2C%22opacity%22%3A100%7D%5D"/>
    <hyperlink ref="E28" r:id="rId14" display="https://asiointi.maanmittauslaitos.fi/karttapaikka/?share=customMarker&amp;n=6704759.759019429&amp;e=216687.25648772338&amp;title=Taka-Paskalahti&amp;desc=&amp;zoom=11&amp;layers=%5B%7B%22id%22%3A2%2C%22opacity%22%3A100%7D%5D"/>
    <hyperlink ref="E19" r:id="rId15" display="https://asiointi.maanmittauslaitos.fi/karttapaikka/?share=customMarker&amp;n=6705066.15895229&amp;e=215804.85653960326&amp;title=Paskalahti&amp;desc=&amp;zoom=11&amp;layers=%5B%7B%22id%22%3A2%2C%22opacity%22%3A100%7D%5D"/>
    <hyperlink ref="E21" r:id="rId16" display="https://asiointi.maanmittauslaitos.fi/karttapaikka/?share=customMarker&amp;n=6707644.846362958&amp;e=218250.39243618213&amp;title=Paskaper%C3%A4nj%C3%A4rvi&amp;desc=&amp;zoom=10&amp;layers=%5B%7B%22id%22%3A2%2C%22opacity%22%3A100%7D%5D"/>
    <hyperlink ref="E14" r:id="rId17" display="https://asiointi.maanmittauslaitos.fi/karttapaikka/?share=customMarker&amp;n=6709135.992909484&amp;e=220542.77874088564&amp;title=Leiklahdenj%C3%A4rvi&amp;desc=&amp;zoom=11&amp;layers=%5B%7B%22id%22%3A2%2C%22opacity%22%3A100%7D%5D"/>
    <hyperlink ref="E13" r:id="rId18" display="https://asiointi.maanmittauslaitos.fi/karttapaikka/?share=customMarker&amp;n=6710443.62710182&amp;e=219420.04216226327&amp;title=Leikkistenj%C3%A4rvi&amp;desc=&amp;zoom=10&amp;layers=%5B%7B%22id%22%3A2%2C%22opacity%22%3A100%7D%5D"/>
    <hyperlink ref="E22" r:id="rId19" display="https://asiointi.maanmittauslaitos.fi/karttapaikka/?share=customMarker&amp;n=6704986.426593701&amp;e=219383.24218972912&amp;title=Riiaistenj%C3%A4rvi&amp;desc=&amp;zoom=9&amp;layers=%5B%7B%22id%22%3A2%2C%22opacity%22%3A100%7D%5D"/>
    <hyperlink ref="E23" r:id="rId20" display="https://asiointi.maanmittauslaitos.fi/karttapaikka/?share=customMarker&amp;n=6703536.026386182&amp;e=219146.44204934826&amp;title=Riitti%C3%B6nj%C3%A4rvi&amp;desc=&amp;zoom=10&amp;layers=%5B%7B%22id%22%3A2%2C%22opacity%22%3A100%7D%5D"/>
    <hyperlink ref="E15" r:id="rId21" display="https://asiointi.maanmittauslaitos.fi/karttapaikka/?share=customMarker&amp;n=6702358.669098921&amp;e=221072.7773005735&amp;title=Lyhtyj%C3%A4rvi&amp;desc=&amp;zoom=11&amp;layers=%5B%7B%22id%22%3A2%2C%22opacity%22%3A100%7D%5D"/>
    <hyperlink ref="E16" r:id="rId22" display="https://asiointi.maanmittauslaitos.fi/karttapaikka/?share=customMarker&amp;n=6696048.252749379&amp;e=217976.2155967756&amp;title=Meinikkalanj%C3%A4rvi&amp;desc=&amp;zoom=11&amp;layers=%5B%7B%22id%22%3A2%2C%22opacity%22%3A100%7D%5D"/>
    <hyperlink ref="E25" r:id="rId23" display="https://asiointi.maanmittauslaitos.fi/karttapaikka/?share=customMarker&amp;n=6696381.0528287245&amp;e=219061.01563034495&amp;title=Sianp%C3%A4%C3%A4nj%C3%A4rvi&amp;desc=&amp;zoom=11&amp;layers=%5B%7B%22id%22%3A2%2C%22opacity%22%3A100%7D%5D"/>
    <hyperlink ref="E27" r:id="rId24" display="https://asiointi.maanmittauslaitos.fi/karttapaikka/?share=customMarker&amp;n=6695677.335342214&amp;e=219007.389050015&amp;title=Syd%C3%A4nmaanj%C3%A4rvi&amp;desc=&amp;zoom=10&amp;layers=%5B%7B%22id%22%3A2%2C%22opacity%22%3A100%7D%5D"/>
    <hyperlink ref="E26" r:id="rId25" display="https://asiointi.maanmittauslaitos.fi/karttapaikka/?share=customMarker&amp;n=6693218.25127587&amp;e=219414.24164746096&amp;title=Soronpohjanj%C3%A4rvi&amp;desc=&amp;zoom=10&amp;layers=%5B%7B%22id%22%3A2%2C%22opacity%22%3A100%7D%5D"/>
    <hyperlink ref="E24" r:id="rId26" display="https://asiointi.maanmittauslaitos.fi/karttapaikka/?share=customMarker&amp;n=6693866.251289221&amp;e=219042.24166271975&amp;title=Ruoninj%C3%A4rvi&amp;desc=&amp;zoom=10&amp;layers=%5B%7B%22id%22%3A2%2C%22opacity%22%3A100%7D%5D"/>
    <hyperlink ref="E30" r:id="rId27" display="https://asiointi.maanmittauslaitos.fi/karttapaikka/?share=customMarker&amp;n=6696462.633439576&amp;e=221189.68089189753&amp;title=Vanhankyl%C3%A4nlahti&amp;desc=&amp;zoom=10&amp;layers=%5B%7B%22id%22%3A2%2C%22opacity%22%3A100%7D%5D"/>
    <hyperlink ref="E20" r:id="rId28" display="https://asiointi.maanmittauslaitos.fi/karttapaikka/?share=customMarker&amp;n=6694930.507159544&amp;e=221244.45299174511&amp;title=Paskalahti&amp;desc=&amp;zoom=9&amp;layers=%5B%7B%22id%22%3A2%2C%22opacity%22%3A100%7D%5D"/>
    <hyperlink ref="E17" r:id="rId29" display="https://asiointi.maanmittauslaitos.fi/karttapaikka/?share=customMarker&amp;n=6701913.578693507&amp;e=207180.41200241368&amp;title=Pakinaistenj%C3%A4rvi&amp;desc=&amp;zoom=10&amp;layers=%5B%7B%22id%22%3A2%2C%22opacity%22%3A100%7D%5D"/>
    <hyperlink ref="E34" r:id="rId30" display="https://asiointi.maanmittauslaitos.fi/karttapaikka/?share=customMarker&amp;n=6709790.634586857&amp;e=208742.51353173164&amp;title=Kotosalmi&amp;desc=&amp;zoom=9&amp;layers=%5B%7B%22id%22%3A2%2C%22opacity%22%3A100%7D%5D"/>
    <hyperlink ref="E9" r:id="rId31" display="https://asiointi.maanmittauslaitos.fi/karttapaikka/?share=customMarker&amp;n=6700677.241541952&amp;e=223477.70065872194&amp;title=Pohjatalon%20kosteikko&amp;desc=&amp;zoom=11&amp;layers=%5B%7B%22id%22%3A2%2C%22opacity%22%3A100%7D%5D"/>
  </hyperlinks>
  <printOptions/>
  <pageMargins left="0.7" right="0.7" top="0.75" bottom="0.75" header="0.3" footer="0.3"/>
  <pageSetup orientation="portrait" paperSize="9"/>
  <legacyDrawing r:id="rId3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Q75"/>
  <sheetViews>
    <sheetView tabSelected="1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2" sqref="A2"/>
    </sheetView>
  </sheetViews>
  <sheetFormatPr defaultColWidth="5.7109375" defaultRowHeight="12.75"/>
  <cols>
    <col min="1" max="1" width="31.28125" style="0" bestFit="1" customWidth="1"/>
    <col min="2" max="2" width="15.8515625" style="0" bestFit="1" customWidth="1"/>
    <col min="3" max="3" width="10.421875" style="0" customWidth="1"/>
    <col min="4" max="4" width="10.28125" style="0" customWidth="1"/>
    <col min="5" max="5" width="7.7109375" style="0" customWidth="1"/>
    <col min="6" max="6" width="7.7109375" style="58" bestFit="1" customWidth="1"/>
    <col min="7" max="7" width="9.28125" style="69" customWidth="1"/>
    <col min="8" max="8" width="6.00390625" style="65" customWidth="1"/>
    <col min="9" max="9" width="5.7109375" style="0" customWidth="1"/>
    <col min="10" max="10" width="6.00390625" style="0" customWidth="1"/>
    <col min="11" max="11" width="5.7109375" style="65" customWidth="1"/>
    <col min="12" max="12" width="3.7109375" style="58" customWidth="1"/>
    <col min="13" max="16" width="3.7109375" style="0" customWidth="1"/>
    <col min="17" max="17" width="4.7109375" style="26" customWidth="1"/>
    <col min="18" max="19" width="5.00390625" style="0" customWidth="1"/>
    <col min="20" max="21" width="5.7109375" style="0" customWidth="1"/>
    <col min="22" max="94" width="4.7109375" style="0" customWidth="1"/>
  </cols>
  <sheetData>
    <row r="1" spans="1:94" ht="12.75">
      <c r="A1" s="1" t="s">
        <v>0</v>
      </c>
      <c r="B1" s="1" t="s">
        <v>1</v>
      </c>
      <c r="C1" s="1" t="s">
        <v>2</v>
      </c>
      <c r="D1" s="2" t="s">
        <v>3</v>
      </c>
      <c r="E1" s="3"/>
      <c r="F1" s="4"/>
      <c r="G1" s="5" t="s">
        <v>4</v>
      </c>
      <c r="H1" s="1" t="s">
        <v>5</v>
      </c>
      <c r="I1" s="1"/>
      <c r="J1" s="2"/>
      <c r="K1" s="6"/>
      <c r="L1" s="7"/>
      <c r="M1" s="8" t="s">
        <v>6</v>
      </c>
      <c r="N1" s="9"/>
      <c r="O1" s="9"/>
      <c r="P1" s="10"/>
      <c r="Q1" s="11" t="s">
        <v>7</v>
      </c>
      <c r="R1" s="1"/>
      <c r="S1" s="1"/>
      <c r="T1" s="11" t="s">
        <v>8</v>
      </c>
      <c r="U1" s="1"/>
      <c r="V1" s="12" t="s">
        <v>9</v>
      </c>
      <c r="W1" s="13" t="s">
        <v>10</v>
      </c>
      <c r="X1" s="13" t="s">
        <v>11</v>
      </c>
      <c r="Y1" s="13" t="s">
        <v>12</v>
      </c>
      <c r="Z1" s="13" t="s">
        <v>13</v>
      </c>
      <c r="AA1" s="13" t="s">
        <v>14</v>
      </c>
      <c r="AB1" s="13" t="s">
        <v>15</v>
      </c>
      <c r="AC1" s="13" t="s">
        <v>16</v>
      </c>
      <c r="AD1" s="13" t="s">
        <v>17</v>
      </c>
      <c r="AE1" s="13" t="s">
        <v>18</v>
      </c>
      <c r="AF1" s="13" t="s">
        <v>19</v>
      </c>
      <c r="AG1" s="13" t="s">
        <v>20</v>
      </c>
      <c r="AH1" s="13" t="s">
        <v>21</v>
      </c>
      <c r="AI1" s="13" t="s">
        <v>22</v>
      </c>
      <c r="AJ1" s="13" t="s">
        <v>23</v>
      </c>
      <c r="AK1" s="13" t="s">
        <v>24</v>
      </c>
      <c r="AL1" s="13" t="s">
        <v>25</v>
      </c>
      <c r="AM1" s="13" t="s">
        <v>26</v>
      </c>
      <c r="AN1" s="13" t="s">
        <v>27</v>
      </c>
      <c r="AO1" s="13" t="s">
        <v>28</v>
      </c>
      <c r="AP1" s="13" t="s">
        <v>29</v>
      </c>
      <c r="AQ1" s="13" t="s">
        <v>30</v>
      </c>
      <c r="AR1" s="13" t="s">
        <v>31</v>
      </c>
      <c r="AS1" s="13" t="s">
        <v>32</v>
      </c>
      <c r="AT1" s="13" t="s">
        <v>33</v>
      </c>
      <c r="AU1" s="13" t="s">
        <v>34</v>
      </c>
      <c r="AV1" s="13" t="s">
        <v>35</v>
      </c>
      <c r="AW1" s="13" t="s">
        <v>36</v>
      </c>
      <c r="AX1" s="13" t="s">
        <v>37</v>
      </c>
      <c r="AY1" s="13" t="s">
        <v>38</v>
      </c>
      <c r="AZ1" s="13" t="s">
        <v>39</v>
      </c>
      <c r="BA1" s="13" t="s">
        <v>40</v>
      </c>
      <c r="BB1" s="13" t="s">
        <v>41</v>
      </c>
      <c r="BC1" s="13" t="s">
        <v>42</v>
      </c>
      <c r="BD1" s="13" t="s">
        <v>43</v>
      </c>
      <c r="BE1" s="13" t="s">
        <v>44</v>
      </c>
      <c r="BF1" s="13" t="s">
        <v>45</v>
      </c>
      <c r="BG1" s="13" t="s">
        <v>46</v>
      </c>
      <c r="BH1" s="13" t="s">
        <v>47</v>
      </c>
      <c r="BI1" s="13" t="s">
        <v>48</v>
      </c>
      <c r="BJ1" s="13" t="s">
        <v>49</v>
      </c>
      <c r="BK1" s="13" t="s">
        <v>50</v>
      </c>
      <c r="BL1" s="13" t="s">
        <v>51</v>
      </c>
      <c r="BM1" s="13" t="s">
        <v>52</v>
      </c>
      <c r="BN1" s="13" t="s">
        <v>53</v>
      </c>
      <c r="BO1" s="13" t="s">
        <v>54</v>
      </c>
      <c r="BP1" s="13" t="s">
        <v>55</v>
      </c>
      <c r="BQ1" s="13" t="s">
        <v>56</v>
      </c>
      <c r="BR1" s="13" t="s">
        <v>57</v>
      </c>
      <c r="BS1" s="13" t="s">
        <v>58</v>
      </c>
      <c r="BT1" s="13" t="s">
        <v>59</v>
      </c>
      <c r="BU1" s="13" t="s">
        <v>60</v>
      </c>
      <c r="BV1" s="13" t="s">
        <v>61</v>
      </c>
      <c r="BW1" s="13" t="s">
        <v>62</v>
      </c>
      <c r="BX1" s="13" t="s">
        <v>63</v>
      </c>
      <c r="BY1" s="13" t="s">
        <v>64</v>
      </c>
      <c r="BZ1" s="13" t="s">
        <v>65</v>
      </c>
      <c r="CA1" s="13" t="s">
        <v>66</v>
      </c>
      <c r="CB1" s="13" t="s">
        <v>67</v>
      </c>
      <c r="CC1" s="13" t="s">
        <v>68</v>
      </c>
      <c r="CD1" s="13" t="s">
        <v>69</v>
      </c>
      <c r="CE1" s="13" t="s">
        <v>70</v>
      </c>
      <c r="CF1" s="13" t="s">
        <v>71</v>
      </c>
      <c r="CG1" s="13" t="s">
        <v>72</v>
      </c>
      <c r="CH1" s="13" t="s">
        <v>73</v>
      </c>
      <c r="CI1" s="13" t="s">
        <v>74</v>
      </c>
      <c r="CJ1" s="13" t="s">
        <v>75</v>
      </c>
      <c r="CK1" s="13" t="s">
        <v>76</v>
      </c>
      <c r="CL1" s="13" t="s">
        <v>77</v>
      </c>
      <c r="CM1" s="13" t="s">
        <v>78</v>
      </c>
      <c r="CN1" s="13" t="s">
        <v>79</v>
      </c>
      <c r="CO1" s="13" t="s">
        <v>80</v>
      </c>
      <c r="CP1" s="14" t="s">
        <v>81</v>
      </c>
    </row>
    <row r="2" spans="1:94" s="24" customFormat="1" ht="89.25" thickBot="1">
      <c r="A2" s="15"/>
      <c r="B2" s="15"/>
      <c r="C2" s="15"/>
      <c r="D2" s="16"/>
      <c r="E2" s="17" t="s">
        <v>82</v>
      </c>
      <c r="F2" s="17" t="s">
        <v>83</v>
      </c>
      <c r="G2" s="18"/>
      <c r="H2" s="17" t="s">
        <v>84</v>
      </c>
      <c r="I2" s="17" t="s">
        <v>85</v>
      </c>
      <c r="J2" s="19" t="s">
        <v>86</v>
      </c>
      <c r="K2" s="17" t="s">
        <v>87</v>
      </c>
      <c r="L2" s="20" t="s">
        <v>88</v>
      </c>
      <c r="M2" s="21" t="s">
        <v>89</v>
      </c>
      <c r="N2" s="21" t="s">
        <v>90</v>
      </c>
      <c r="O2" s="21" t="s">
        <v>91</v>
      </c>
      <c r="P2" s="21" t="s">
        <v>92</v>
      </c>
      <c r="Q2" s="22" t="s">
        <v>93</v>
      </c>
      <c r="R2" s="17" t="s">
        <v>94</v>
      </c>
      <c r="S2" s="17" t="s">
        <v>95</v>
      </c>
      <c r="T2" s="22" t="s">
        <v>96</v>
      </c>
      <c r="U2" s="17" t="s">
        <v>97</v>
      </c>
      <c r="V2" s="22" t="s">
        <v>98</v>
      </c>
      <c r="W2" s="17" t="s">
        <v>99</v>
      </c>
      <c r="X2" s="17" t="s">
        <v>100</v>
      </c>
      <c r="Y2" s="23" t="s">
        <v>101</v>
      </c>
      <c r="Z2" s="23" t="s">
        <v>102</v>
      </c>
      <c r="AA2" s="23" t="s">
        <v>103</v>
      </c>
      <c r="AB2" s="17" t="s">
        <v>104</v>
      </c>
      <c r="AC2" s="17" t="s">
        <v>105</v>
      </c>
      <c r="AD2" s="17" t="s">
        <v>106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23" t="s">
        <v>123</v>
      </c>
      <c r="AV2" s="23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9" t="s">
        <v>170</v>
      </c>
    </row>
    <row r="3" spans="1:94" ht="12.75">
      <c r="A3" t="s">
        <v>463</v>
      </c>
      <c r="B3" t="s">
        <v>464</v>
      </c>
      <c r="C3" s="25" t="s">
        <v>465</v>
      </c>
      <c r="D3" s="27" t="s">
        <v>466</v>
      </c>
      <c r="E3" s="46" t="s">
        <v>467</v>
      </c>
      <c r="F3" s="58">
        <v>2022</v>
      </c>
      <c r="G3" s="39" t="s">
        <v>468</v>
      </c>
      <c r="H3" s="25">
        <v>27.3</v>
      </c>
      <c r="J3" s="27">
        <f aca="true" t="shared" si="0" ref="J3:J39">H3+I3</f>
        <v>27.3</v>
      </c>
      <c r="K3" s="25">
        <v>3</v>
      </c>
      <c r="L3" s="40" t="s">
        <v>174</v>
      </c>
      <c r="M3" s="32">
        <v>0</v>
      </c>
      <c r="N3" s="32">
        <v>4</v>
      </c>
      <c r="O3" s="32">
        <v>0</v>
      </c>
      <c r="P3" s="33">
        <v>0</v>
      </c>
      <c r="Q3" s="34">
        <v>3</v>
      </c>
      <c r="R3">
        <v>5</v>
      </c>
      <c r="S3">
        <f aca="true" t="shared" si="1" ref="S3:S59">Q3+R3</f>
        <v>8</v>
      </c>
      <c r="T3" s="35">
        <f aca="true" t="shared" si="2" ref="T3:T57">SUM(V3:Z3,AC3:AS3,BB3:BC3)</f>
        <v>4</v>
      </c>
      <c r="U3" s="36">
        <f aca="true" t="shared" si="3" ref="U3:U57">T3*100/H3</f>
        <v>14.652014652014651</v>
      </c>
      <c r="V3" s="35">
        <v>1</v>
      </c>
      <c r="W3" s="37"/>
      <c r="X3" s="37"/>
      <c r="Y3" s="37"/>
      <c r="Z3" s="37"/>
      <c r="AA3" s="47">
        <v>1</v>
      </c>
      <c r="AB3" s="37"/>
      <c r="AC3" s="37"/>
      <c r="AD3" s="37">
        <v>2</v>
      </c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>
        <v>1</v>
      </c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>
        <v>1</v>
      </c>
      <c r="BL3" s="37"/>
      <c r="BM3" s="37"/>
      <c r="BN3" s="37"/>
      <c r="BO3" s="37"/>
      <c r="BP3" s="37"/>
      <c r="BQ3" s="37">
        <v>2</v>
      </c>
      <c r="BR3" s="37"/>
      <c r="BS3" s="37"/>
      <c r="BT3" s="37">
        <v>5</v>
      </c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8"/>
    </row>
    <row r="4" spans="1:94" ht="12.75">
      <c r="A4" s="25" t="s">
        <v>200</v>
      </c>
      <c r="B4" s="25" t="s">
        <v>469</v>
      </c>
      <c r="C4" s="25" t="s">
        <v>465</v>
      </c>
      <c r="D4" s="27" t="s">
        <v>466</v>
      </c>
      <c r="E4" s="46" t="s">
        <v>470</v>
      </c>
      <c r="G4" s="29"/>
      <c r="H4" s="25">
        <v>2.5</v>
      </c>
      <c r="I4">
        <v>1.8</v>
      </c>
      <c r="J4" s="27">
        <f t="shared" si="0"/>
        <v>4.3</v>
      </c>
      <c r="K4" s="25">
        <v>0.7</v>
      </c>
      <c r="L4" s="31"/>
      <c r="M4" s="32">
        <v>0</v>
      </c>
      <c r="N4" s="32">
        <v>4</v>
      </c>
      <c r="O4" s="32">
        <v>0</v>
      </c>
      <c r="P4" s="33">
        <v>0</v>
      </c>
      <c r="Q4" s="43">
        <v>1</v>
      </c>
      <c r="R4" s="44">
        <v>0</v>
      </c>
      <c r="S4">
        <f t="shared" si="1"/>
        <v>1</v>
      </c>
      <c r="T4" s="35">
        <f t="shared" si="2"/>
        <v>0</v>
      </c>
      <c r="U4" s="36">
        <f t="shared" si="3"/>
        <v>0</v>
      </c>
      <c r="V4" s="35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8"/>
    </row>
    <row r="5" spans="1:94" ht="12.75">
      <c r="A5" t="s">
        <v>471</v>
      </c>
      <c r="B5" t="s">
        <v>464</v>
      </c>
      <c r="C5" s="25" t="s">
        <v>465</v>
      </c>
      <c r="D5" s="27" t="s">
        <v>466</v>
      </c>
      <c r="E5" s="46" t="s">
        <v>472</v>
      </c>
      <c r="F5" s="58">
        <v>2014</v>
      </c>
      <c r="G5" s="39" t="s">
        <v>473</v>
      </c>
      <c r="H5" s="25">
        <v>0.7</v>
      </c>
      <c r="I5">
        <v>11.3</v>
      </c>
      <c r="J5" s="27">
        <f t="shared" si="0"/>
        <v>12</v>
      </c>
      <c r="K5" s="25">
        <v>0.7</v>
      </c>
      <c r="L5" s="40" t="s">
        <v>172</v>
      </c>
      <c r="M5" s="32">
        <v>1</v>
      </c>
      <c r="N5" s="32">
        <v>3</v>
      </c>
      <c r="O5" s="32">
        <v>0</v>
      </c>
      <c r="P5" s="33">
        <v>0</v>
      </c>
      <c r="Q5" s="43">
        <v>0</v>
      </c>
      <c r="R5" s="44">
        <v>0</v>
      </c>
      <c r="S5">
        <f t="shared" si="1"/>
        <v>0</v>
      </c>
      <c r="T5" s="35">
        <f t="shared" si="2"/>
        <v>1</v>
      </c>
      <c r="U5" s="36">
        <f t="shared" si="3"/>
        <v>142.85714285714286</v>
      </c>
      <c r="V5" s="35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>
        <v>1</v>
      </c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>
        <v>1</v>
      </c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>
        <v>1</v>
      </c>
      <c r="CJ5" s="37"/>
      <c r="CK5" s="37"/>
      <c r="CL5" s="37"/>
      <c r="CM5" s="37"/>
      <c r="CN5" s="37"/>
      <c r="CO5" s="37"/>
      <c r="CP5" s="38">
        <v>1</v>
      </c>
    </row>
    <row r="6" spans="1:94" ht="12.75">
      <c r="A6" t="s">
        <v>474</v>
      </c>
      <c r="B6" t="s">
        <v>464</v>
      </c>
      <c r="C6" s="25" t="s">
        <v>465</v>
      </c>
      <c r="D6" s="27" t="s">
        <v>466</v>
      </c>
      <c r="E6" s="46" t="s">
        <v>475</v>
      </c>
      <c r="F6" s="58">
        <v>2008</v>
      </c>
      <c r="G6" s="39" t="s">
        <v>476</v>
      </c>
      <c r="H6" s="25">
        <v>3.8</v>
      </c>
      <c r="I6">
        <v>1</v>
      </c>
      <c r="J6" s="27">
        <f t="shared" si="0"/>
        <v>4.8</v>
      </c>
      <c r="K6" s="25">
        <v>0.8</v>
      </c>
      <c r="L6" s="40" t="s">
        <v>174</v>
      </c>
      <c r="M6" s="32">
        <v>0</v>
      </c>
      <c r="N6" s="32">
        <v>4</v>
      </c>
      <c r="O6" s="32">
        <v>0</v>
      </c>
      <c r="P6" s="33">
        <v>0</v>
      </c>
      <c r="Q6" s="43">
        <v>2</v>
      </c>
      <c r="R6" s="44">
        <v>0</v>
      </c>
      <c r="S6">
        <f t="shared" si="1"/>
        <v>2</v>
      </c>
      <c r="T6" s="35">
        <f t="shared" si="2"/>
        <v>2</v>
      </c>
      <c r="U6" s="36">
        <f t="shared" si="3"/>
        <v>52.631578947368425</v>
      </c>
      <c r="V6" s="35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>
        <v>2</v>
      </c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>
        <v>1</v>
      </c>
      <c r="CB6" s="37"/>
      <c r="CC6" s="37"/>
      <c r="CD6" s="37"/>
      <c r="CE6" s="37"/>
      <c r="CF6" s="37"/>
      <c r="CG6" s="37"/>
      <c r="CH6" s="37"/>
      <c r="CI6" s="37">
        <v>1</v>
      </c>
      <c r="CJ6" s="37"/>
      <c r="CK6" s="37"/>
      <c r="CL6" s="37"/>
      <c r="CM6" s="37"/>
      <c r="CN6" s="37"/>
      <c r="CO6" s="37"/>
      <c r="CP6" s="38"/>
    </row>
    <row r="7" spans="1:94" ht="12.75">
      <c r="A7" t="s">
        <v>477</v>
      </c>
      <c r="B7" s="25" t="s">
        <v>478</v>
      </c>
      <c r="C7" s="25" t="s">
        <v>465</v>
      </c>
      <c r="D7" s="27" t="s">
        <v>466</v>
      </c>
      <c r="E7" s="46" t="s">
        <v>479</v>
      </c>
      <c r="G7" s="29"/>
      <c r="H7" s="25">
        <v>0.3</v>
      </c>
      <c r="I7">
        <v>7.5</v>
      </c>
      <c r="J7" s="27">
        <f t="shared" si="0"/>
        <v>7.8</v>
      </c>
      <c r="K7" s="25">
        <v>0.3</v>
      </c>
      <c r="L7" s="31"/>
      <c r="M7" s="32">
        <v>0</v>
      </c>
      <c r="N7" s="32">
        <v>4</v>
      </c>
      <c r="O7" s="32">
        <v>0</v>
      </c>
      <c r="P7" s="33">
        <v>0</v>
      </c>
      <c r="Q7" s="43">
        <v>0</v>
      </c>
      <c r="R7" s="44">
        <v>1</v>
      </c>
      <c r="S7">
        <f t="shared" si="1"/>
        <v>1</v>
      </c>
      <c r="T7" s="35">
        <f t="shared" si="2"/>
        <v>0</v>
      </c>
      <c r="U7" s="36">
        <f t="shared" si="3"/>
        <v>0</v>
      </c>
      <c r="V7" s="35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8"/>
    </row>
    <row r="8" spans="1:94" ht="12.75">
      <c r="A8" t="s">
        <v>281</v>
      </c>
      <c r="B8" t="s">
        <v>469</v>
      </c>
      <c r="C8" s="25" t="s">
        <v>465</v>
      </c>
      <c r="D8" s="27" t="s">
        <v>466</v>
      </c>
      <c r="E8" s="46" t="s">
        <v>480</v>
      </c>
      <c r="F8" s="58">
        <v>2020</v>
      </c>
      <c r="G8" s="39" t="s">
        <v>481</v>
      </c>
      <c r="H8" s="25">
        <v>0.9</v>
      </c>
      <c r="I8" s="25">
        <v>15.2</v>
      </c>
      <c r="J8" s="27">
        <f t="shared" si="0"/>
        <v>16.099999999999998</v>
      </c>
      <c r="K8" s="25">
        <v>0.43</v>
      </c>
      <c r="L8" s="40" t="s">
        <v>174</v>
      </c>
      <c r="M8" s="32">
        <v>0</v>
      </c>
      <c r="N8" s="32">
        <v>4</v>
      </c>
      <c r="O8" s="32">
        <v>0</v>
      </c>
      <c r="P8" s="33">
        <v>0</v>
      </c>
      <c r="Q8" s="43">
        <v>0</v>
      </c>
      <c r="R8" s="44">
        <v>0</v>
      </c>
      <c r="S8">
        <f t="shared" si="1"/>
        <v>0</v>
      </c>
      <c r="T8" s="35">
        <f t="shared" si="2"/>
        <v>3</v>
      </c>
      <c r="U8" s="36">
        <f t="shared" si="3"/>
        <v>333.3333333333333</v>
      </c>
      <c r="V8" s="35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>
        <v>1</v>
      </c>
      <c r="AM8" s="37"/>
      <c r="AN8" s="37"/>
      <c r="AO8" s="37">
        <v>1</v>
      </c>
      <c r="AP8" s="37"/>
      <c r="AQ8" s="37"/>
      <c r="AR8" s="37"/>
      <c r="AS8" s="37">
        <v>1</v>
      </c>
      <c r="AT8" s="37"/>
      <c r="AU8" s="37"/>
      <c r="AV8" s="37"/>
      <c r="AW8" s="37"/>
      <c r="AX8" s="37"/>
      <c r="AY8" s="37">
        <v>1</v>
      </c>
      <c r="AZ8" s="37"/>
      <c r="BA8" s="37"/>
      <c r="BB8" s="37"/>
      <c r="BC8" s="37"/>
      <c r="BD8" s="37"/>
      <c r="BE8" s="37"/>
      <c r="BF8" s="37"/>
      <c r="BG8" s="37">
        <v>1</v>
      </c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>
        <v>1</v>
      </c>
      <c r="CJ8" s="37"/>
      <c r="CK8" s="37"/>
      <c r="CL8" s="37"/>
      <c r="CM8" s="37"/>
      <c r="CN8" s="37"/>
      <c r="CO8" s="37"/>
      <c r="CP8" s="38"/>
    </row>
    <row r="9" spans="1:94" ht="12.75">
      <c r="A9" t="s">
        <v>281</v>
      </c>
      <c r="B9" t="s">
        <v>482</v>
      </c>
      <c r="C9" s="25" t="s">
        <v>465</v>
      </c>
      <c r="D9" s="27" t="s">
        <v>466</v>
      </c>
      <c r="E9" s="46" t="s">
        <v>483</v>
      </c>
      <c r="F9" s="58">
        <v>2008</v>
      </c>
      <c r="G9" s="39" t="s">
        <v>484</v>
      </c>
      <c r="H9" s="25">
        <v>4.4</v>
      </c>
      <c r="J9" s="27">
        <f t="shared" si="0"/>
        <v>4.4</v>
      </c>
      <c r="K9" s="25">
        <v>0.9</v>
      </c>
      <c r="L9" s="40" t="s">
        <v>174</v>
      </c>
      <c r="M9" s="32">
        <v>1</v>
      </c>
      <c r="N9" s="32">
        <v>3</v>
      </c>
      <c r="O9" s="32">
        <v>0</v>
      </c>
      <c r="P9" s="33">
        <v>0</v>
      </c>
      <c r="Q9" s="43">
        <v>0</v>
      </c>
      <c r="R9" s="44">
        <v>2</v>
      </c>
      <c r="S9">
        <f t="shared" si="1"/>
        <v>2</v>
      </c>
      <c r="T9" s="35">
        <f t="shared" si="2"/>
        <v>2</v>
      </c>
      <c r="U9" s="36">
        <f t="shared" si="3"/>
        <v>45.45454545454545</v>
      </c>
      <c r="V9" s="35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>
        <v>2</v>
      </c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8"/>
    </row>
    <row r="10" spans="1:94" ht="12.75">
      <c r="A10" t="s">
        <v>485</v>
      </c>
      <c r="B10" t="s">
        <v>486</v>
      </c>
      <c r="C10" s="25" t="s">
        <v>465</v>
      </c>
      <c r="D10" s="27" t="s">
        <v>466</v>
      </c>
      <c r="E10" s="46" t="s">
        <v>487</v>
      </c>
      <c r="F10" s="58">
        <v>2019</v>
      </c>
      <c r="G10" s="39" t="s">
        <v>488</v>
      </c>
      <c r="H10" s="25">
        <v>13.2</v>
      </c>
      <c r="J10" s="27">
        <f t="shared" si="0"/>
        <v>13.2</v>
      </c>
      <c r="K10" s="25">
        <v>2.2</v>
      </c>
      <c r="L10" s="40" t="s">
        <v>172</v>
      </c>
      <c r="M10" s="32">
        <v>1</v>
      </c>
      <c r="N10" s="32">
        <v>3</v>
      </c>
      <c r="O10" s="32">
        <v>0</v>
      </c>
      <c r="P10" s="33">
        <v>0</v>
      </c>
      <c r="Q10" s="43">
        <v>3</v>
      </c>
      <c r="R10" s="44">
        <v>0</v>
      </c>
      <c r="S10">
        <f t="shared" si="1"/>
        <v>3</v>
      </c>
      <c r="T10" s="35">
        <f t="shared" si="2"/>
        <v>4</v>
      </c>
      <c r="U10" s="36">
        <f t="shared" si="3"/>
        <v>30.303030303030305</v>
      </c>
      <c r="V10" s="35"/>
      <c r="W10" s="37"/>
      <c r="X10" s="37"/>
      <c r="Y10" s="37"/>
      <c r="Z10" s="37"/>
      <c r="AA10" s="37"/>
      <c r="AB10" s="37"/>
      <c r="AC10" s="37"/>
      <c r="AD10" s="37">
        <v>1</v>
      </c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>
        <v>3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>
        <v>1</v>
      </c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8"/>
    </row>
    <row r="11" spans="1:94" ht="12.75">
      <c r="A11" s="25" t="s">
        <v>489</v>
      </c>
      <c r="B11" t="s">
        <v>490</v>
      </c>
      <c r="C11" s="25" t="s">
        <v>465</v>
      </c>
      <c r="D11" s="27" t="s">
        <v>466</v>
      </c>
      <c r="E11" s="46" t="s">
        <v>491</v>
      </c>
      <c r="G11" s="29"/>
      <c r="H11" s="25">
        <v>0.14</v>
      </c>
      <c r="J11" s="27">
        <f t="shared" si="0"/>
        <v>0.14</v>
      </c>
      <c r="K11" s="25">
        <v>0.22</v>
      </c>
      <c r="L11" s="31"/>
      <c r="M11" s="32">
        <v>0</v>
      </c>
      <c r="N11" s="32">
        <v>4</v>
      </c>
      <c r="O11" s="32">
        <v>0</v>
      </c>
      <c r="P11" s="33">
        <v>0</v>
      </c>
      <c r="Q11" s="43">
        <v>0</v>
      </c>
      <c r="R11" s="44">
        <v>0</v>
      </c>
      <c r="S11">
        <f t="shared" si="1"/>
        <v>0</v>
      </c>
      <c r="T11" s="35">
        <f t="shared" si="2"/>
        <v>0</v>
      </c>
      <c r="U11" s="36">
        <f t="shared" si="3"/>
        <v>0</v>
      </c>
      <c r="V11" s="35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8"/>
    </row>
    <row r="12" spans="1:95" ht="12.75">
      <c r="A12" s="25" t="s">
        <v>492</v>
      </c>
      <c r="B12" t="s">
        <v>493</v>
      </c>
      <c r="C12" s="25" t="s">
        <v>465</v>
      </c>
      <c r="D12" s="27" t="s">
        <v>494</v>
      </c>
      <c r="E12" s="46" t="s">
        <v>495</v>
      </c>
      <c r="G12" s="29"/>
      <c r="H12" s="25">
        <v>1.6</v>
      </c>
      <c r="I12" s="25">
        <v>0.9</v>
      </c>
      <c r="J12" s="27">
        <f t="shared" si="0"/>
        <v>2.5</v>
      </c>
      <c r="K12" s="25">
        <v>0.55</v>
      </c>
      <c r="L12" s="31"/>
      <c r="M12" s="32">
        <v>0</v>
      </c>
      <c r="N12" s="32">
        <v>4</v>
      </c>
      <c r="O12" s="32">
        <v>0</v>
      </c>
      <c r="P12" s="33">
        <v>0</v>
      </c>
      <c r="Q12" s="34">
        <v>0</v>
      </c>
      <c r="R12">
        <v>0</v>
      </c>
      <c r="S12">
        <f t="shared" si="1"/>
        <v>0</v>
      </c>
      <c r="T12" s="35">
        <f t="shared" si="2"/>
        <v>0</v>
      </c>
      <c r="U12" s="36">
        <f t="shared" si="3"/>
        <v>0</v>
      </c>
      <c r="V12" s="35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8"/>
      <c r="CQ12" s="25" t="s">
        <v>496</v>
      </c>
    </row>
    <row r="13" spans="1:94" ht="12.75">
      <c r="A13" s="25" t="s">
        <v>497</v>
      </c>
      <c r="B13" t="s">
        <v>498</v>
      </c>
      <c r="C13" s="25" t="s">
        <v>465</v>
      </c>
      <c r="D13" s="27" t="s">
        <v>494</v>
      </c>
      <c r="E13" s="46" t="s">
        <v>499</v>
      </c>
      <c r="G13" s="29"/>
      <c r="H13" s="25">
        <v>0.03</v>
      </c>
      <c r="I13">
        <v>0.61</v>
      </c>
      <c r="J13" s="27">
        <f t="shared" si="0"/>
        <v>0.64</v>
      </c>
      <c r="K13" s="25">
        <v>0.06</v>
      </c>
      <c r="L13" s="31"/>
      <c r="M13" s="32">
        <v>0</v>
      </c>
      <c r="N13" s="32">
        <v>4</v>
      </c>
      <c r="O13" s="32">
        <v>0</v>
      </c>
      <c r="P13" s="33">
        <v>0</v>
      </c>
      <c r="Q13" s="43">
        <v>0</v>
      </c>
      <c r="R13" s="44">
        <v>0</v>
      </c>
      <c r="S13">
        <f t="shared" si="1"/>
        <v>0</v>
      </c>
      <c r="T13" s="35">
        <f t="shared" si="2"/>
        <v>0</v>
      </c>
      <c r="U13" s="36">
        <f t="shared" si="3"/>
        <v>0</v>
      </c>
      <c r="V13" s="35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8"/>
    </row>
    <row r="14" spans="1:94" ht="12.75">
      <c r="A14" t="s">
        <v>500</v>
      </c>
      <c r="B14" t="s">
        <v>493</v>
      </c>
      <c r="C14" s="25" t="s">
        <v>465</v>
      </c>
      <c r="D14" s="27" t="s">
        <v>494</v>
      </c>
      <c r="E14" s="46" t="s">
        <v>501</v>
      </c>
      <c r="F14" s="58">
        <v>2008</v>
      </c>
      <c r="G14" s="29" t="s">
        <v>232</v>
      </c>
      <c r="H14" s="25">
        <v>2.3</v>
      </c>
      <c r="I14">
        <v>0.4</v>
      </c>
      <c r="J14" s="27">
        <f t="shared" si="0"/>
        <v>2.6999999999999997</v>
      </c>
      <c r="K14" s="25">
        <v>0.7</v>
      </c>
      <c r="L14" s="40" t="s">
        <v>174</v>
      </c>
      <c r="M14" s="32">
        <v>1</v>
      </c>
      <c r="N14" s="32">
        <v>3</v>
      </c>
      <c r="O14" s="32">
        <v>0</v>
      </c>
      <c r="P14" s="33">
        <v>0</v>
      </c>
      <c r="Q14" s="43">
        <v>1</v>
      </c>
      <c r="R14" s="44">
        <v>1</v>
      </c>
      <c r="S14">
        <f t="shared" si="1"/>
        <v>2</v>
      </c>
      <c r="T14" s="35">
        <f t="shared" si="2"/>
        <v>3</v>
      </c>
      <c r="U14" s="36">
        <f t="shared" si="3"/>
        <v>130.43478260869566</v>
      </c>
      <c r="V14" s="35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>
        <v>1</v>
      </c>
      <c r="AJ14" s="37"/>
      <c r="AK14" s="37"/>
      <c r="AL14" s="37"/>
      <c r="AM14" s="37"/>
      <c r="AN14" s="37"/>
      <c r="AO14" s="37">
        <v>1</v>
      </c>
      <c r="AP14" s="37"/>
      <c r="AQ14" s="37"/>
      <c r="AR14" s="37">
        <v>1</v>
      </c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>
        <v>1</v>
      </c>
      <c r="BH14" s="37"/>
      <c r="BI14" s="37"/>
      <c r="BJ14" s="37"/>
      <c r="BK14" s="37"/>
      <c r="BL14" s="37">
        <v>1</v>
      </c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8">
        <v>4</v>
      </c>
    </row>
    <row r="15" spans="1:94" ht="12.75">
      <c r="A15" t="s">
        <v>502</v>
      </c>
      <c r="B15" t="s">
        <v>493</v>
      </c>
      <c r="C15" s="25" t="s">
        <v>465</v>
      </c>
      <c r="D15" s="27" t="s">
        <v>494</v>
      </c>
      <c r="E15" s="46" t="s">
        <v>503</v>
      </c>
      <c r="F15" s="58">
        <v>2008</v>
      </c>
      <c r="G15" s="29" t="s">
        <v>232</v>
      </c>
      <c r="H15" s="25">
        <v>12.5</v>
      </c>
      <c r="I15">
        <v>1.2</v>
      </c>
      <c r="J15" s="27">
        <f t="shared" si="0"/>
        <v>13.7</v>
      </c>
      <c r="K15" s="25">
        <v>1.8</v>
      </c>
      <c r="L15" s="40" t="s">
        <v>172</v>
      </c>
      <c r="M15" s="32">
        <v>0</v>
      </c>
      <c r="N15" s="32">
        <v>3</v>
      </c>
      <c r="O15" s="32">
        <v>1</v>
      </c>
      <c r="P15" s="33">
        <v>0</v>
      </c>
      <c r="Q15" s="34">
        <v>0</v>
      </c>
      <c r="R15">
        <v>0</v>
      </c>
      <c r="S15">
        <f t="shared" si="1"/>
        <v>0</v>
      </c>
      <c r="T15" s="35">
        <f t="shared" si="2"/>
        <v>3</v>
      </c>
      <c r="U15" s="36">
        <f t="shared" si="3"/>
        <v>24</v>
      </c>
      <c r="V15" s="35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>
        <v>2</v>
      </c>
      <c r="AP15" s="37"/>
      <c r="AQ15" s="37"/>
      <c r="AR15" s="47">
        <v>1</v>
      </c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8"/>
    </row>
    <row r="16" spans="1:94" ht="12.75">
      <c r="A16" t="s">
        <v>200</v>
      </c>
      <c r="B16" s="25" t="s">
        <v>504</v>
      </c>
      <c r="C16" s="25" t="s">
        <v>465</v>
      </c>
      <c r="D16" s="27" t="s">
        <v>494</v>
      </c>
      <c r="E16" s="46" t="s">
        <v>505</v>
      </c>
      <c r="F16" s="58">
        <v>2008</v>
      </c>
      <c r="G16" s="29" t="s">
        <v>232</v>
      </c>
      <c r="H16" s="25">
        <v>3.8</v>
      </c>
      <c r="I16" s="36">
        <v>2</v>
      </c>
      <c r="J16" s="27">
        <f t="shared" si="0"/>
        <v>5.8</v>
      </c>
      <c r="K16" s="25">
        <v>0.7</v>
      </c>
      <c r="L16" s="40" t="s">
        <v>172</v>
      </c>
      <c r="M16" s="32">
        <v>0</v>
      </c>
      <c r="N16" s="32">
        <v>4</v>
      </c>
      <c r="O16" s="32">
        <v>0</v>
      </c>
      <c r="P16" s="33">
        <v>0</v>
      </c>
      <c r="Q16" s="34">
        <v>0</v>
      </c>
      <c r="R16">
        <v>0</v>
      </c>
      <c r="S16">
        <f t="shared" si="1"/>
        <v>0</v>
      </c>
      <c r="T16" s="35">
        <f t="shared" si="2"/>
        <v>2</v>
      </c>
      <c r="U16" s="36">
        <f t="shared" si="3"/>
        <v>52.631578947368425</v>
      </c>
      <c r="V16" s="35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>
        <v>1</v>
      </c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>
        <v>1</v>
      </c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8"/>
    </row>
    <row r="17" spans="1:94" ht="12.75">
      <c r="A17" s="25" t="s">
        <v>281</v>
      </c>
      <c r="B17" s="25" t="s">
        <v>506</v>
      </c>
      <c r="C17" s="25" t="s">
        <v>465</v>
      </c>
      <c r="D17" s="27" t="s">
        <v>494</v>
      </c>
      <c r="E17" s="46" t="s">
        <v>507</v>
      </c>
      <c r="G17" s="29"/>
      <c r="H17" s="25">
        <v>0.27</v>
      </c>
      <c r="J17" s="27">
        <f t="shared" si="0"/>
        <v>0.27</v>
      </c>
      <c r="K17" s="25">
        <v>0.26</v>
      </c>
      <c r="L17" s="31"/>
      <c r="M17" s="32">
        <v>0</v>
      </c>
      <c r="N17" s="32">
        <v>4</v>
      </c>
      <c r="O17" s="32">
        <v>0</v>
      </c>
      <c r="P17" s="33">
        <v>0</v>
      </c>
      <c r="Q17" s="43">
        <v>0</v>
      </c>
      <c r="R17" s="44">
        <v>0</v>
      </c>
      <c r="S17">
        <f t="shared" si="1"/>
        <v>0</v>
      </c>
      <c r="T17" s="35">
        <f t="shared" si="2"/>
        <v>0</v>
      </c>
      <c r="U17" s="36">
        <f t="shared" si="3"/>
        <v>0</v>
      </c>
      <c r="V17" s="35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8"/>
    </row>
    <row r="18" spans="1:94" ht="12.75">
      <c r="A18" t="s">
        <v>508</v>
      </c>
      <c r="B18" t="s">
        <v>509</v>
      </c>
      <c r="C18" s="25" t="s">
        <v>465</v>
      </c>
      <c r="D18" s="27" t="s">
        <v>510</v>
      </c>
      <c r="E18" s="46" t="s">
        <v>511</v>
      </c>
      <c r="F18" s="58">
        <v>2021</v>
      </c>
      <c r="G18" s="39" t="s">
        <v>361</v>
      </c>
      <c r="H18" s="25">
        <v>4.4</v>
      </c>
      <c r="I18">
        <v>0.9</v>
      </c>
      <c r="J18" s="27">
        <f t="shared" si="0"/>
        <v>5.300000000000001</v>
      </c>
      <c r="K18" s="25">
        <v>1.1</v>
      </c>
      <c r="L18" s="40" t="s">
        <v>174</v>
      </c>
      <c r="M18" s="32">
        <v>0</v>
      </c>
      <c r="N18" s="32">
        <v>4</v>
      </c>
      <c r="O18" s="32">
        <v>0</v>
      </c>
      <c r="P18" s="33">
        <v>0</v>
      </c>
      <c r="Q18" s="43">
        <v>0</v>
      </c>
      <c r="R18" s="44">
        <v>0</v>
      </c>
      <c r="S18">
        <f t="shared" si="1"/>
        <v>0</v>
      </c>
      <c r="T18" s="35">
        <f t="shared" si="2"/>
        <v>24</v>
      </c>
      <c r="U18" s="36">
        <f t="shared" si="3"/>
        <v>545.4545454545454</v>
      </c>
      <c r="V18" s="35"/>
      <c r="W18" s="37"/>
      <c r="X18" s="37"/>
      <c r="Y18" s="37">
        <v>4</v>
      </c>
      <c r="Z18" s="37"/>
      <c r="AA18" s="37"/>
      <c r="AB18" s="37"/>
      <c r="AC18" s="37">
        <v>6</v>
      </c>
      <c r="AD18" s="37">
        <v>1</v>
      </c>
      <c r="AE18" s="37"/>
      <c r="AF18" s="37"/>
      <c r="AG18" s="37"/>
      <c r="AH18" s="37"/>
      <c r="AI18" s="37"/>
      <c r="AJ18" s="37">
        <v>2</v>
      </c>
      <c r="AK18" s="37"/>
      <c r="AL18" s="37">
        <v>11</v>
      </c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2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>
        <v>1</v>
      </c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>
        <v>1</v>
      </c>
      <c r="CJ18" s="37"/>
      <c r="CK18" s="37"/>
      <c r="CL18" s="37"/>
      <c r="CM18" s="37"/>
      <c r="CN18" s="37"/>
      <c r="CO18" s="37"/>
      <c r="CP18" s="38">
        <v>1</v>
      </c>
    </row>
    <row r="19" spans="1:94" ht="12.75">
      <c r="A19" s="25" t="s">
        <v>512</v>
      </c>
      <c r="B19" t="s">
        <v>513</v>
      </c>
      <c r="C19" s="25" t="s">
        <v>465</v>
      </c>
      <c r="D19" s="27" t="s">
        <v>510</v>
      </c>
      <c r="E19" s="46" t="s">
        <v>514</v>
      </c>
      <c r="G19" s="29"/>
      <c r="H19" s="25">
        <v>0.4</v>
      </c>
      <c r="I19" s="25"/>
      <c r="J19" s="30">
        <f t="shared" si="0"/>
        <v>0.4</v>
      </c>
      <c r="K19" s="25">
        <v>0.36</v>
      </c>
      <c r="L19" s="31"/>
      <c r="M19" s="32">
        <v>0</v>
      </c>
      <c r="N19" s="32">
        <v>0</v>
      </c>
      <c r="O19" s="32">
        <v>0</v>
      </c>
      <c r="P19" s="33">
        <v>4</v>
      </c>
      <c r="Q19" s="43">
        <v>0</v>
      </c>
      <c r="R19" s="44">
        <v>0</v>
      </c>
      <c r="S19">
        <f t="shared" si="1"/>
        <v>0</v>
      </c>
      <c r="T19" s="35">
        <f t="shared" si="2"/>
        <v>0</v>
      </c>
      <c r="U19" s="36">
        <f t="shared" si="3"/>
        <v>0</v>
      </c>
      <c r="V19" s="35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2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8"/>
    </row>
    <row r="20" spans="1:94" ht="12.75">
      <c r="A20" s="25" t="s">
        <v>515</v>
      </c>
      <c r="B20" t="s">
        <v>516</v>
      </c>
      <c r="C20" s="25" t="s">
        <v>465</v>
      </c>
      <c r="D20" s="27" t="s">
        <v>510</v>
      </c>
      <c r="E20" s="46" t="s">
        <v>517</v>
      </c>
      <c r="G20" s="29"/>
      <c r="H20" s="25">
        <v>0.37</v>
      </c>
      <c r="J20" s="27">
        <f t="shared" si="0"/>
        <v>0.37</v>
      </c>
      <c r="K20" s="25">
        <v>0.25</v>
      </c>
      <c r="L20" s="31"/>
      <c r="M20" s="32">
        <v>0</v>
      </c>
      <c r="N20" s="32">
        <v>4</v>
      </c>
      <c r="O20" s="32">
        <v>0</v>
      </c>
      <c r="P20" s="33">
        <v>0</v>
      </c>
      <c r="Q20" s="43">
        <v>0</v>
      </c>
      <c r="R20" s="44">
        <v>0</v>
      </c>
      <c r="S20">
        <f t="shared" si="1"/>
        <v>0</v>
      </c>
      <c r="T20" s="35">
        <f t="shared" si="2"/>
        <v>0</v>
      </c>
      <c r="U20" s="36">
        <f t="shared" si="3"/>
        <v>0</v>
      </c>
      <c r="V20" s="35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2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8"/>
    </row>
    <row r="21" spans="1:94" ht="12.75">
      <c r="A21" t="s">
        <v>518</v>
      </c>
      <c r="B21" t="s">
        <v>513</v>
      </c>
      <c r="C21" s="25" t="s">
        <v>465</v>
      </c>
      <c r="D21" s="27" t="s">
        <v>510</v>
      </c>
      <c r="E21" s="46" t="s">
        <v>519</v>
      </c>
      <c r="G21" s="29"/>
      <c r="H21" s="25">
        <v>11.2</v>
      </c>
      <c r="I21" s="25"/>
      <c r="J21" s="30">
        <f t="shared" si="0"/>
        <v>11.2</v>
      </c>
      <c r="K21" s="25">
        <v>2.8</v>
      </c>
      <c r="L21" s="31"/>
      <c r="M21" s="32">
        <v>0</v>
      </c>
      <c r="N21" s="32">
        <v>0</v>
      </c>
      <c r="O21" s="32">
        <v>0</v>
      </c>
      <c r="P21" s="33">
        <v>4</v>
      </c>
      <c r="Q21" s="43">
        <v>0</v>
      </c>
      <c r="R21" s="44">
        <v>0</v>
      </c>
      <c r="S21">
        <f t="shared" si="1"/>
        <v>0</v>
      </c>
      <c r="T21" s="35">
        <f t="shared" si="2"/>
        <v>0</v>
      </c>
      <c r="U21" s="36">
        <f t="shared" si="3"/>
        <v>0</v>
      </c>
      <c r="V21" s="35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2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8"/>
    </row>
    <row r="22" spans="1:94" ht="12.75">
      <c r="A22" t="s">
        <v>518</v>
      </c>
      <c r="B22" t="s">
        <v>516</v>
      </c>
      <c r="C22" s="25" t="s">
        <v>465</v>
      </c>
      <c r="D22" s="27" t="s">
        <v>510</v>
      </c>
      <c r="E22" s="46" t="s">
        <v>520</v>
      </c>
      <c r="G22" s="29"/>
      <c r="H22" s="25">
        <v>23.5</v>
      </c>
      <c r="I22" s="25"/>
      <c r="J22" s="30">
        <f t="shared" si="0"/>
        <v>23.5</v>
      </c>
      <c r="K22" s="25">
        <v>6</v>
      </c>
      <c r="L22" s="31"/>
      <c r="M22" s="32">
        <v>0</v>
      </c>
      <c r="N22" s="32">
        <v>4</v>
      </c>
      <c r="O22" s="32">
        <v>0</v>
      </c>
      <c r="P22" s="33">
        <v>0</v>
      </c>
      <c r="Q22" s="43">
        <v>0</v>
      </c>
      <c r="R22" s="44">
        <v>0</v>
      </c>
      <c r="S22">
        <f t="shared" si="1"/>
        <v>0</v>
      </c>
      <c r="T22" s="35">
        <f t="shared" si="2"/>
        <v>0</v>
      </c>
      <c r="U22" s="36">
        <f t="shared" si="3"/>
        <v>0</v>
      </c>
      <c r="V22" s="35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2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8"/>
    </row>
    <row r="23" spans="1:94" ht="12.75">
      <c r="A23" t="s">
        <v>518</v>
      </c>
      <c r="B23" t="s">
        <v>521</v>
      </c>
      <c r="C23" s="25" t="s">
        <v>465</v>
      </c>
      <c r="D23" s="27" t="s">
        <v>510</v>
      </c>
      <c r="E23" s="46" t="s">
        <v>522</v>
      </c>
      <c r="G23" s="29"/>
      <c r="H23" s="25">
        <v>1.5</v>
      </c>
      <c r="I23">
        <v>3.4</v>
      </c>
      <c r="J23" s="27">
        <f t="shared" si="0"/>
        <v>4.9</v>
      </c>
      <c r="K23" s="25">
        <v>0.8</v>
      </c>
      <c r="L23" s="31"/>
      <c r="M23" s="32">
        <v>0</v>
      </c>
      <c r="N23" s="32">
        <v>4</v>
      </c>
      <c r="O23" s="32">
        <v>0</v>
      </c>
      <c r="P23" s="33">
        <v>0</v>
      </c>
      <c r="Q23" s="43">
        <v>0</v>
      </c>
      <c r="R23" s="44">
        <v>1</v>
      </c>
      <c r="S23">
        <f t="shared" si="1"/>
        <v>1</v>
      </c>
      <c r="T23" s="35">
        <f t="shared" si="2"/>
        <v>0</v>
      </c>
      <c r="U23" s="36">
        <f t="shared" si="3"/>
        <v>0</v>
      </c>
      <c r="V23" s="35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2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8"/>
    </row>
    <row r="24" spans="1:94" ht="12.75">
      <c r="A24" s="25" t="s">
        <v>200</v>
      </c>
      <c r="B24" s="25" t="s">
        <v>523</v>
      </c>
      <c r="C24" s="25" t="s">
        <v>465</v>
      </c>
      <c r="D24" s="27" t="s">
        <v>510</v>
      </c>
      <c r="E24" s="46" t="s">
        <v>524</v>
      </c>
      <c r="G24" s="29"/>
      <c r="H24" s="25">
        <v>0.1</v>
      </c>
      <c r="I24">
        <v>1.7</v>
      </c>
      <c r="J24" s="27">
        <f t="shared" si="0"/>
        <v>1.8</v>
      </c>
      <c r="K24" s="25">
        <v>0.12</v>
      </c>
      <c r="L24" s="31"/>
      <c r="M24" s="32">
        <v>0</v>
      </c>
      <c r="N24" s="32">
        <v>2</v>
      </c>
      <c r="O24" s="32">
        <v>2</v>
      </c>
      <c r="P24" s="33">
        <v>0</v>
      </c>
      <c r="Q24" s="43">
        <v>0</v>
      </c>
      <c r="R24" s="44">
        <v>0</v>
      </c>
      <c r="S24">
        <f t="shared" si="1"/>
        <v>0</v>
      </c>
      <c r="T24" s="35">
        <f t="shared" si="2"/>
        <v>0</v>
      </c>
      <c r="U24" s="36">
        <f t="shared" si="3"/>
        <v>0</v>
      </c>
      <c r="V24" s="35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2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8"/>
    </row>
    <row r="25" spans="1:94" ht="12.75">
      <c r="A25" t="s">
        <v>525</v>
      </c>
      <c r="B25" t="s">
        <v>526</v>
      </c>
      <c r="C25" s="25" t="s">
        <v>465</v>
      </c>
      <c r="D25" s="27" t="s">
        <v>510</v>
      </c>
      <c r="E25" s="46" t="s">
        <v>527</v>
      </c>
      <c r="F25" s="58">
        <v>2013</v>
      </c>
      <c r="G25" s="67" t="s">
        <v>528</v>
      </c>
      <c r="H25" s="25">
        <v>0.2</v>
      </c>
      <c r="I25" s="36">
        <v>4</v>
      </c>
      <c r="J25" s="27">
        <f t="shared" si="0"/>
        <v>4.2</v>
      </c>
      <c r="K25" s="25">
        <v>0.5</v>
      </c>
      <c r="L25" s="40" t="s">
        <v>172</v>
      </c>
      <c r="M25" s="32">
        <v>2</v>
      </c>
      <c r="N25" s="32">
        <v>2</v>
      </c>
      <c r="O25" s="32">
        <v>0</v>
      </c>
      <c r="P25" s="33">
        <v>0</v>
      </c>
      <c r="Q25" s="34">
        <v>2</v>
      </c>
      <c r="R25">
        <v>0</v>
      </c>
      <c r="S25">
        <f t="shared" si="1"/>
        <v>2</v>
      </c>
      <c r="T25" s="35">
        <f t="shared" si="2"/>
        <v>0</v>
      </c>
      <c r="U25" s="36">
        <f t="shared" si="3"/>
        <v>0</v>
      </c>
      <c r="V25" s="35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2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>
        <v>4</v>
      </c>
      <c r="CB25" s="37"/>
      <c r="CC25" s="37"/>
      <c r="CD25" s="37"/>
      <c r="CE25" s="37">
        <v>1</v>
      </c>
      <c r="CF25" s="37"/>
      <c r="CG25" s="37"/>
      <c r="CH25" s="37">
        <v>1</v>
      </c>
      <c r="CI25" s="37">
        <v>1</v>
      </c>
      <c r="CJ25" s="37"/>
      <c r="CK25" s="37"/>
      <c r="CL25" s="37"/>
      <c r="CM25" s="37"/>
      <c r="CN25" s="37"/>
      <c r="CO25" s="37"/>
      <c r="CP25" s="38"/>
    </row>
    <row r="26" spans="1:94" ht="12.75">
      <c r="A26" t="s">
        <v>529</v>
      </c>
      <c r="B26" s="25" t="s">
        <v>530</v>
      </c>
      <c r="C26" s="25" t="s">
        <v>465</v>
      </c>
      <c r="D26" s="27" t="s">
        <v>510</v>
      </c>
      <c r="E26" s="46" t="s">
        <v>531</v>
      </c>
      <c r="F26" s="58">
        <v>2019</v>
      </c>
      <c r="G26" s="39" t="s">
        <v>361</v>
      </c>
      <c r="H26" s="25">
        <v>38.7</v>
      </c>
      <c r="I26" s="25"/>
      <c r="J26" s="30">
        <f t="shared" si="0"/>
        <v>38.7</v>
      </c>
      <c r="K26" s="25">
        <v>4.5</v>
      </c>
      <c r="L26" s="31" t="s">
        <v>172</v>
      </c>
      <c r="M26" s="32">
        <v>0</v>
      </c>
      <c r="N26" s="32">
        <v>4</v>
      </c>
      <c r="O26" s="32">
        <v>0</v>
      </c>
      <c r="P26" s="33">
        <v>0</v>
      </c>
      <c r="Q26" s="34">
        <v>2</v>
      </c>
      <c r="R26">
        <v>15</v>
      </c>
      <c r="S26">
        <f t="shared" si="1"/>
        <v>17</v>
      </c>
      <c r="T26" s="35">
        <f t="shared" si="2"/>
        <v>3</v>
      </c>
      <c r="U26" s="36">
        <f t="shared" si="3"/>
        <v>7.751937984496124</v>
      </c>
      <c r="V26" s="35"/>
      <c r="W26" s="37"/>
      <c r="X26" s="37"/>
      <c r="Y26" s="37"/>
      <c r="Z26" s="37"/>
      <c r="AA26" s="37"/>
      <c r="AB26" s="37"/>
      <c r="AC26" s="37"/>
      <c r="AD26" s="37">
        <v>1</v>
      </c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47">
        <v>1</v>
      </c>
      <c r="AR26" s="47">
        <v>1</v>
      </c>
      <c r="AS26" s="37"/>
      <c r="AT26" s="37"/>
      <c r="AU26" s="37"/>
      <c r="AV26" s="37"/>
      <c r="AW26" s="37"/>
      <c r="AX26" s="32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>
        <v>1</v>
      </c>
      <c r="BL26" s="37"/>
      <c r="BM26" s="37"/>
      <c r="BN26" s="37"/>
      <c r="BO26" s="37"/>
      <c r="BP26" s="37"/>
      <c r="BQ26" s="37">
        <v>7</v>
      </c>
      <c r="BR26" s="37"/>
      <c r="BS26" s="37"/>
      <c r="BT26" s="37">
        <v>9</v>
      </c>
      <c r="BU26" s="37">
        <v>2</v>
      </c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>
        <v>1</v>
      </c>
      <c r="CL26" s="37"/>
      <c r="CM26" s="37"/>
      <c r="CN26" s="37"/>
      <c r="CO26" s="37"/>
      <c r="CP26" s="38"/>
    </row>
    <row r="27" spans="1:94" ht="12.75">
      <c r="A27" t="s">
        <v>532</v>
      </c>
      <c r="B27" t="s">
        <v>533</v>
      </c>
      <c r="C27" s="25" t="s">
        <v>465</v>
      </c>
      <c r="D27" s="27" t="s">
        <v>510</v>
      </c>
      <c r="E27" s="46" t="s">
        <v>534</v>
      </c>
      <c r="G27" s="29"/>
      <c r="H27" s="42">
        <v>5.4</v>
      </c>
      <c r="I27" s="42"/>
      <c r="J27" s="68">
        <f t="shared" si="0"/>
        <v>5.4</v>
      </c>
      <c r="K27" s="42">
        <v>1</v>
      </c>
      <c r="L27" s="31"/>
      <c r="M27" s="32">
        <v>0</v>
      </c>
      <c r="N27" s="32">
        <v>0</v>
      </c>
      <c r="O27" s="32">
        <v>0</v>
      </c>
      <c r="P27" s="33">
        <v>4</v>
      </c>
      <c r="Q27" s="34">
        <v>0</v>
      </c>
      <c r="R27">
        <v>0</v>
      </c>
      <c r="S27">
        <f t="shared" si="1"/>
        <v>0</v>
      </c>
      <c r="T27" s="35">
        <f t="shared" si="2"/>
        <v>0</v>
      </c>
      <c r="U27" s="36">
        <f t="shared" si="3"/>
        <v>0</v>
      </c>
      <c r="V27" s="35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2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8"/>
    </row>
    <row r="28" spans="1:94" ht="12.75">
      <c r="A28" t="s">
        <v>239</v>
      </c>
      <c r="B28" s="25" t="s">
        <v>535</v>
      </c>
      <c r="C28" s="25" t="s">
        <v>465</v>
      </c>
      <c r="D28" s="27" t="s">
        <v>510</v>
      </c>
      <c r="E28" s="46" t="s">
        <v>536</v>
      </c>
      <c r="F28" s="58">
        <v>2016</v>
      </c>
      <c r="G28" s="29" t="s">
        <v>232</v>
      </c>
      <c r="H28" s="25">
        <v>0.4</v>
      </c>
      <c r="J28" s="27">
        <f t="shared" si="0"/>
        <v>0.4</v>
      </c>
      <c r="K28" s="25">
        <v>0.47</v>
      </c>
      <c r="L28" s="40" t="s">
        <v>172</v>
      </c>
      <c r="M28" s="32">
        <v>0</v>
      </c>
      <c r="N28" s="32">
        <v>4</v>
      </c>
      <c r="O28" s="32">
        <v>0</v>
      </c>
      <c r="P28" s="33">
        <v>0</v>
      </c>
      <c r="Q28" s="43">
        <v>0</v>
      </c>
      <c r="R28" s="44">
        <v>0</v>
      </c>
      <c r="S28">
        <f t="shared" si="1"/>
        <v>0</v>
      </c>
      <c r="T28" s="35">
        <f t="shared" si="2"/>
        <v>8</v>
      </c>
      <c r="U28" s="36">
        <f t="shared" si="3"/>
        <v>2000</v>
      </c>
      <c r="V28" s="35"/>
      <c r="W28" s="37"/>
      <c r="X28" s="37"/>
      <c r="Y28" s="37">
        <v>2</v>
      </c>
      <c r="Z28" s="37"/>
      <c r="AA28" s="37"/>
      <c r="AB28" s="37"/>
      <c r="AC28" s="37"/>
      <c r="AD28" s="37">
        <v>1</v>
      </c>
      <c r="AE28" s="37"/>
      <c r="AF28" s="37">
        <v>1</v>
      </c>
      <c r="AG28" s="37"/>
      <c r="AH28" s="37"/>
      <c r="AI28" s="37"/>
      <c r="AJ28" s="37"/>
      <c r="AK28" s="37"/>
      <c r="AL28" s="37"/>
      <c r="AM28" s="37">
        <v>4</v>
      </c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2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8"/>
    </row>
    <row r="29" spans="1:94" ht="12.75">
      <c r="A29" s="25" t="s">
        <v>537</v>
      </c>
      <c r="B29" t="s">
        <v>538</v>
      </c>
      <c r="C29" s="25" t="s">
        <v>465</v>
      </c>
      <c r="D29" s="27" t="s">
        <v>510</v>
      </c>
      <c r="E29" s="46" t="s">
        <v>539</v>
      </c>
      <c r="G29" s="29"/>
      <c r="H29" s="25">
        <v>0.5</v>
      </c>
      <c r="J29" s="27">
        <f t="shared" si="0"/>
        <v>0.5</v>
      </c>
      <c r="K29" s="25">
        <v>0.4</v>
      </c>
      <c r="L29" s="31"/>
      <c r="M29" s="32">
        <v>0</v>
      </c>
      <c r="N29" s="32">
        <v>4</v>
      </c>
      <c r="O29" s="32">
        <v>0</v>
      </c>
      <c r="P29" s="33">
        <v>0</v>
      </c>
      <c r="Q29" s="43">
        <v>0</v>
      </c>
      <c r="R29" s="44">
        <v>0</v>
      </c>
      <c r="S29">
        <f t="shared" si="1"/>
        <v>0</v>
      </c>
      <c r="T29" s="35">
        <f t="shared" si="2"/>
        <v>0</v>
      </c>
      <c r="U29" s="36">
        <f t="shared" si="3"/>
        <v>0</v>
      </c>
      <c r="V29" s="35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2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8"/>
    </row>
    <row r="30" spans="1:94" ht="12.75">
      <c r="A30" t="s">
        <v>540</v>
      </c>
      <c r="B30" t="s">
        <v>541</v>
      </c>
      <c r="C30" s="25" t="s">
        <v>465</v>
      </c>
      <c r="D30" s="27" t="s">
        <v>510</v>
      </c>
      <c r="E30" s="46" t="s">
        <v>542</v>
      </c>
      <c r="F30" s="58">
        <v>2020</v>
      </c>
      <c r="G30" s="39" t="s">
        <v>543</v>
      </c>
      <c r="H30" s="25">
        <v>27.2</v>
      </c>
      <c r="I30" s="25"/>
      <c r="J30" s="30">
        <f t="shared" si="0"/>
        <v>27.2</v>
      </c>
      <c r="K30" s="25">
        <v>3.7</v>
      </c>
      <c r="L30" s="40" t="s">
        <v>172</v>
      </c>
      <c r="M30" s="32">
        <v>0</v>
      </c>
      <c r="N30" s="32">
        <v>4</v>
      </c>
      <c r="O30" s="32">
        <v>0</v>
      </c>
      <c r="P30" s="33">
        <v>0</v>
      </c>
      <c r="Q30" s="34">
        <v>0</v>
      </c>
      <c r="R30">
        <v>0</v>
      </c>
      <c r="S30">
        <f t="shared" si="1"/>
        <v>0</v>
      </c>
      <c r="T30" s="35">
        <f t="shared" si="2"/>
        <v>1</v>
      </c>
      <c r="U30" s="36">
        <f t="shared" si="3"/>
        <v>3.6764705882352944</v>
      </c>
      <c r="V30" s="35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>
        <v>1</v>
      </c>
      <c r="AT30" s="37"/>
      <c r="AU30" s="37"/>
      <c r="AV30" s="37"/>
      <c r="AW30" s="37"/>
      <c r="AX30" s="32">
        <v>1</v>
      </c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8"/>
    </row>
    <row r="31" spans="1:94" ht="12.75">
      <c r="A31" s="25" t="s">
        <v>544</v>
      </c>
      <c r="B31" s="25" t="s">
        <v>535</v>
      </c>
      <c r="C31" s="25" t="s">
        <v>465</v>
      </c>
      <c r="D31" s="27" t="s">
        <v>510</v>
      </c>
      <c r="E31" s="46" t="s">
        <v>545</v>
      </c>
      <c r="G31" s="29"/>
      <c r="H31" s="25">
        <v>0.26</v>
      </c>
      <c r="J31" s="27">
        <f t="shared" si="0"/>
        <v>0.26</v>
      </c>
      <c r="K31" s="25">
        <v>0.27</v>
      </c>
      <c r="L31" s="31"/>
      <c r="M31" s="32">
        <v>0</v>
      </c>
      <c r="N31" s="32">
        <v>4</v>
      </c>
      <c r="O31" s="32">
        <v>0</v>
      </c>
      <c r="P31" s="33">
        <v>0</v>
      </c>
      <c r="Q31" s="43">
        <v>0</v>
      </c>
      <c r="R31" s="44">
        <v>0</v>
      </c>
      <c r="S31">
        <f t="shared" si="1"/>
        <v>0</v>
      </c>
      <c r="T31" s="35">
        <f t="shared" si="2"/>
        <v>0</v>
      </c>
      <c r="U31" s="36">
        <f t="shared" si="3"/>
        <v>0</v>
      </c>
      <c r="V31" s="35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2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8"/>
    </row>
    <row r="32" spans="1:94" ht="12.75">
      <c r="A32" s="25" t="s">
        <v>546</v>
      </c>
      <c r="B32" t="s">
        <v>547</v>
      </c>
      <c r="C32" s="25" t="s">
        <v>465</v>
      </c>
      <c r="D32" s="30" t="s">
        <v>510</v>
      </c>
      <c r="E32" s="46" t="s">
        <v>548</v>
      </c>
      <c r="G32" s="29"/>
      <c r="H32" s="25">
        <v>10.7</v>
      </c>
      <c r="I32" s="36">
        <v>1</v>
      </c>
      <c r="J32" s="27">
        <f t="shared" si="0"/>
        <v>11.7</v>
      </c>
      <c r="K32" s="25">
        <v>1.6</v>
      </c>
      <c r="L32" s="31"/>
      <c r="M32" s="32">
        <v>1</v>
      </c>
      <c r="N32" s="32">
        <v>3</v>
      </c>
      <c r="O32" s="32">
        <v>0</v>
      </c>
      <c r="P32" s="33">
        <v>0</v>
      </c>
      <c r="Q32" s="43">
        <v>0</v>
      </c>
      <c r="R32" s="44">
        <v>2</v>
      </c>
      <c r="S32">
        <f t="shared" si="1"/>
        <v>2</v>
      </c>
      <c r="T32" s="35">
        <f t="shared" si="2"/>
        <v>0</v>
      </c>
      <c r="U32" s="36">
        <f t="shared" si="3"/>
        <v>0</v>
      </c>
      <c r="V32" s="35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2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8"/>
    </row>
    <row r="33" spans="1:94" ht="12.75">
      <c r="A33" s="25" t="s">
        <v>549</v>
      </c>
      <c r="B33" t="s">
        <v>550</v>
      </c>
      <c r="C33" s="25" t="s">
        <v>465</v>
      </c>
      <c r="D33" s="27" t="s">
        <v>551</v>
      </c>
      <c r="E33" s="46" t="s">
        <v>552</v>
      </c>
      <c r="G33" s="29"/>
      <c r="H33" s="25">
        <v>16.8</v>
      </c>
      <c r="J33" s="27">
        <f t="shared" si="0"/>
        <v>16.8</v>
      </c>
      <c r="K33" s="25">
        <v>2</v>
      </c>
      <c r="L33" s="31"/>
      <c r="M33" s="32">
        <v>1</v>
      </c>
      <c r="N33" s="32">
        <v>3</v>
      </c>
      <c r="O33" s="32">
        <v>0</v>
      </c>
      <c r="P33" s="33">
        <v>0</v>
      </c>
      <c r="Q33" s="43">
        <v>1</v>
      </c>
      <c r="R33" s="44">
        <v>2</v>
      </c>
      <c r="S33">
        <f t="shared" si="1"/>
        <v>3</v>
      </c>
      <c r="T33" s="35">
        <f t="shared" si="2"/>
        <v>0</v>
      </c>
      <c r="U33" s="36">
        <f t="shared" si="3"/>
        <v>0</v>
      </c>
      <c r="V33" s="35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2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8"/>
    </row>
    <row r="34" spans="1:94" ht="12.75">
      <c r="A34" s="25" t="s">
        <v>553</v>
      </c>
      <c r="B34" t="s">
        <v>554</v>
      </c>
      <c r="C34" s="25" t="s">
        <v>465</v>
      </c>
      <c r="D34" s="27" t="s">
        <v>551</v>
      </c>
      <c r="E34" s="46" t="s">
        <v>555</v>
      </c>
      <c r="F34" s="58">
        <v>2016</v>
      </c>
      <c r="G34" s="39" t="s">
        <v>556</v>
      </c>
      <c r="H34" s="25">
        <v>12.2</v>
      </c>
      <c r="I34" s="25"/>
      <c r="J34" s="30">
        <f t="shared" si="0"/>
        <v>12.2</v>
      </c>
      <c r="K34" s="25">
        <v>2.1</v>
      </c>
      <c r="L34" s="40" t="s">
        <v>172</v>
      </c>
      <c r="M34" s="32">
        <v>1</v>
      </c>
      <c r="N34" s="32">
        <v>3</v>
      </c>
      <c r="O34" s="32">
        <v>0</v>
      </c>
      <c r="P34" s="33">
        <v>0</v>
      </c>
      <c r="Q34" s="43">
        <v>0</v>
      </c>
      <c r="R34" s="44">
        <v>1</v>
      </c>
      <c r="S34">
        <f t="shared" si="1"/>
        <v>1</v>
      </c>
      <c r="T34" s="35">
        <f t="shared" si="2"/>
        <v>1</v>
      </c>
      <c r="U34" s="36">
        <f t="shared" si="3"/>
        <v>8.196721311475411</v>
      </c>
      <c r="V34" s="35">
        <v>1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2">
        <v>1</v>
      </c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8"/>
    </row>
    <row r="35" spans="1:94" ht="12.75">
      <c r="A35" t="s">
        <v>557</v>
      </c>
      <c r="B35" t="s">
        <v>558</v>
      </c>
      <c r="C35" s="25" t="s">
        <v>465</v>
      </c>
      <c r="D35" s="27" t="s">
        <v>551</v>
      </c>
      <c r="E35" s="46" t="s">
        <v>559</v>
      </c>
      <c r="G35" s="29"/>
      <c r="H35" s="25">
        <v>7.9</v>
      </c>
      <c r="I35" s="25">
        <v>1</v>
      </c>
      <c r="J35" s="30">
        <f t="shared" si="0"/>
        <v>8.9</v>
      </c>
      <c r="K35" s="25">
        <v>1.5</v>
      </c>
      <c r="L35" s="31"/>
      <c r="M35" s="32">
        <v>1</v>
      </c>
      <c r="N35" s="32">
        <v>3</v>
      </c>
      <c r="O35" s="32">
        <v>0</v>
      </c>
      <c r="P35" s="33">
        <v>0</v>
      </c>
      <c r="Q35" s="43">
        <v>0</v>
      </c>
      <c r="R35" s="44">
        <v>3</v>
      </c>
      <c r="S35">
        <f t="shared" si="1"/>
        <v>3</v>
      </c>
      <c r="T35" s="35">
        <f t="shared" si="2"/>
        <v>0</v>
      </c>
      <c r="U35" s="36">
        <f t="shared" si="3"/>
        <v>0</v>
      </c>
      <c r="V35" s="35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2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8"/>
    </row>
    <row r="36" spans="1:94" ht="12.75">
      <c r="A36" t="s">
        <v>560</v>
      </c>
      <c r="B36" t="s">
        <v>561</v>
      </c>
      <c r="C36" s="25" t="s">
        <v>465</v>
      </c>
      <c r="D36" s="27" t="s">
        <v>551</v>
      </c>
      <c r="E36" s="46" t="s">
        <v>562</v>
      </c>
      <c r="G36" s="29"/>
      <c r="H36" s="25">
        <v>7.7</v>
      </c>
      <c r="I36" s="25"/>
      <c r="J36" s="30">
        <f t="shared" si="0"/>
        <v>7.7</v>
      </c>
      <c r="K36" s="25">
        <v>1.4</v>
      </c>
      <c r="L36" s="31"/>
      <c r="M36" s="32">
        <v>0</v>
      </c>
      <c r="N36" s="32">
        <v>4</v>
      </c>
      <c r="O36" s="32">
        <v>0</v>
      </c>
      <c r="P36" s="33">
        <v>0</v>
      </c>
      <c r="Q36" s="34">
        <v>2</v>
      </c>
      <c r="R36">
        <v>0</v>
      </c>
      <c r="S36">
        <f t="shared" si="1"/>
        <v>2</v>
      </c>
      <c r="T36" s="35">
        <f t="shared" si="2"/>
        <v>0</v>
      </c>
      <c r="U36" s="36">
        <f t="shared" si="3"/>
        <v>0</v>
      </c>
      <c r="V36" s="35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2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8"/>
    </row>
    <row r="37" spans="1:94" ht="12.75">
      <c r="A37" t="s">
        <v>563</v>
      </c>
      <c r="B37" t="s">
        <v>564</v>
      </c>
      <c r="C37" s="25" t="s">
        <v>465</v>
      </c>
      <c r="D37" s="27" t="s">
        <v>551</v>
      </c>
      <c r="E37" s="46" t="s">
        <v>565</v>
      </c>
      <c r="G37" s="29"/>
      <c r="H37" s="25">
        <v>36.8</v>
      </c>
      <c r="I37" s="25">
        <v>0.4</v>
      </c>
      <c r="J37" s="30">
        <f t="shared" si="0"/>
        <v>37.199999999999996</v>
      </c>
      <c r="K37" s="25">
        <v>5</v>
      </c>
      <c r="L37" s="31"/>
      <c r="M37" s="32">
        <v>1</v>
      </c>
      <c r="N37" s="32">
        <v>3</v>
      </c>
      <c r="O37" s="32">
        <v>0</v>
      </c>
      <c r="P37" s="33">
        <v>0</v>
      </c>
      <c r="Q37" s="43">
        <v>6</v>
      </c>
      <c r="R37" s="44">
        <v>17</v>
      </c>
      <c r="S37">
        <f t="shared" si="1"/>
        <v>23</v>
      </c>
      <c r="T37" s="35">
        <f t="shared" si="2"/>
        <v>0</v>
      </c>
      <c r="U37" s="36">
        <f t="shared" si="3"/>
        <v>0</v>
      </c>
      <c r="V37" s="35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2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8"/>
    </row>
    <row r="38" spans="1:94" ht="12.75">
      <c r="A38" t="s">
        <v>566</v>
      </c>
      <c r="B38" t="s">
        <v>564</v>
      </c>
      <c r="C38" s="25" t="s">
        <v>465</v>
      </c>
      <c r="D38" s="27" t="s">
        <v>551</v>
      </c>
      <c r="E38" s="46" t="s">
        <v>567</v>
      </c>
      <c r="G38" s="29"/>
      <c r="H38" s="25">
        <v>24.2</v>
      </c>
      <c r="I38" s="25"/>
      <c r="J38" s="30">
        <f t="shared" si="0"/>
        <v>24.2</v>
      </c>
      <c r="K38" s="25">
        <v>3.3</v>
      </c>
      <c r="L38" s="31"/>
      <c r="M38" s="32">
        <v>0</v>
      </c>
      <c r="N38" s="32">
        <v>4</v>
      </c>
      <c r="O38" s="32">
        <v>0</v>
      </c>
      <c r="P38" s="33">
        <v>0</v>
      </c>
      <c r="Q38" s="34">
        <v>1</v>
      </c>
      <c r="R38">
        <v>12</v>
      </c>
      <c r="S38">
        <f t="shared" si="1"/>
        <v>13</v>
      </c>
      <c r="T38" s="35">
        <f t="shared" si="2"/>
        <v>0</v>
      </c>
      <c r="U38" s="36">
        <f t="shared" si="3"/>
        <v>0</v>
      </c>
      <c r="V38" s="35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2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8"/>
    </row>
    <row r="39" spans="1:94" ht="12.75">
      <c r="A39" t="s">
        <v>568</v>
      </c>
      <c r="B39" t="s">
        <v>569</v>
      </c>
      <c r="C39" s="25" t="s">
        <v>465</v>
      </c>
      <c r="D39" s="27" t="s">
        <v>551</v>
      </c>
      <c r="E39" s="46" t="s">
        <v>570</v>
      </c>
      <c r="G39" s="29"/>
      <c r="H39" s="25">
        <v>0</v>
      </c>
      <c r="I39" s="25">
        <v>1.8</v>
      </c>
      <c r="J39" s="30">
        <f t="shared" si="0"/>
        <v>1.8</v>
      </c>
      <c r="K39" s="25">
        <v>0</v>
      </c>
      <c r="L39" s="31"/>
      <c r="M39" s="32">
        <v>0</v>
      </c>
      <c r="N39" s="32">
        <v>3</v>
      </c>
      <c r="O39" s="32">
        <v>1</v>
      </c>
      <c r="P39" s="33">
        <v>0</v>
      </c>
      <c r="Q39" s="43">
        <v>0</v>
      </c>
      <c r="R39" s="44">
        <v>0</v>
      </c>
      <c r="S39">
        <f t="shared" si="1"/>
        <v>0</v>
      </c>
      <c r="T39" s="35">
        <f t="shared" si="2"/>
        <v>0</v>
      </c>
      <c r="U39" s="36" t="e">
        <f t="shared" si="3"/>
        <v>#DIV/0!</v>
      </c>
      <c r="V39" s="35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2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8"/>
    </row>
    <row r="40" spans="1:94" ht="12.75">
      <c r="A40" t="s">
        <v>226</v>
      </c>
      <c r="B40" t="s">
        <v>571</v>
      </c>
      <c r="C40" s="25" t="s">
        <v>465</v>
      </c>
      <c r="D40" s="27" t="s">
        <v>551</v>
      </c>
      <c r="E40" s="46" t="s">
        <v>572</v>
      </c>
      <c r="F40" s="58">
        <v>2017</v>
      </c>
      <c r="G40" s="39" t="s">
        <v>573</v>
      </c>
      <c r="H40" s="25">
        <v>4.3</v>
      </c>
      <c r="I40">
        <v>0.4</v>
      </c>
      <c r="J40" s="27">
        <f aca="true" t="shared" si="4" ref="J40:J74">H40+I40</f>
        <v>4.7</v>
      </c>
      <c r="K40" s="25">
        <v>0.8</v>
      </c>
      <c r="L40" s="40" t="s">
        <v>174</v>
      </c>
      <c r="M40" s="32">
        <v>0</v>
      </c>
      <c r="N40" s="32">
        <v>3</v>
      </c>
      <c r="O40" s="32">
        <v>1</v>
      </c>
      <c r="P40" s="33">
        <v>0</v>
      </c>
      <c r="Q40" s="43">
        <v>0</v>
      </c>
      <c r="R40" s="44">
        <v>0</v>
      </c>
      <c r="S40">
        <f t="shared" si="1"/>
        <v>0</v>
      </c>
      <c r="T40" s="35">
        <f t="shared" si="2"/>
        <v>7</v>
      </c>
      <c r="U40" s="36">
        <f t="shared" si="3"/>
        <v>162.79069767441862</v>
      </c>
      <c r="V40" s="35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>
        <v>3</v>
      </c>
      <c r="AK40" s="37">
        <v>1</v>
      </c>
      <c r="AL40" s="37">
        <v>1</v>
      </c>
      <c r="AM40" s="37"/>
      <c r="AN40" s="37"/>
      <c r="AO40" s="37">
        <v>1</v>
      </c>
      <c r="AP40" s="37"/>
      <c r="AQ40" s="37"/>
      <c r="AR40" s="37"/>
      <c r="AS40" s="37">
        <v>1</v>
      </c>
      <c r="AT40" s="37"/>
      <c r="AU40" s="37"/>
      <c r="AV40" s="37"/>
      <c r="AW40" s="37"/>
      <c r="AX40" s="32">
        <v>1</v>
      </c>
      <c r="AY40" s="37"/>
      <c r="AZ40" s="37"/>
      <c r="BA40" s="37"/>
      <c r="BB40" s="37"/>
      <c r="BC40" s="37"/>
      <c r="BD40" s="37"/>
      <c r="BE40" s="37"/>
      <c r="BF40" s="37"/>
      <c r="BG40" s="37">
        <v>1</v>
      </c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8"/>
    </row>
    <row r="41" spans="1:94" ht="12.75">
      <c r="A41" t="s">
        <v>226</v>
      </c>
      <c r="B41" t="s">
        <v>574</v>
      </c>
      <c r="C41" s="25" t="s">
        <v>465</v>
      </c>
      <c r="D41" s="27" t="s">
        <v>551</v>
      </c>
      <c r="E41" s="46" t="s">
        <v>575</v>
      </c>
      <c r="G41" s="29"/>
      <c r="H41" s="25">
        <v>4.9</v>
      </c>
      <c r="I41" s="25">
        <v>0.4</v>
      </c>
      <c r="J41" s="27">
        <f t="shared" si="4"/>
        <v>5.300000000000001</v>
      </c>
      <c r="K41" s="25">
        <v>0.9</v>
      </c>
      <c r="L41" s="31"/>
      <c r="M41" s="32">
        <v>1</v>
      </c>
      <c r="N41" s="32">
        <v>3</v>
      </c>
      <c r="O41" s="32">
        <v>0</v>
      </c>
      <c r="P41" s="33">
        <v>0</v>
      </c>
      <c r="Q41" s="34">
        <v>1</v>
      </c>
      <c r="R41">
        <v>0</v>
      </c>
      <c r="S41">
        <f t="shared" si="1"/>
        <v>1</v>
      </c>
      <c r="T41" s="35">
        <f t="shared" si="2"/>
        <v>0</v>
      </c>
      <c r="U41" s="36">
        <f t="shared" si="3"/>
        <v>0</v>
      </c>
      <c r="V41" s="35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2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8"/>
    </row>
    <row r="42" spans="1:94" ht="12.75">
      <c r="A42" t="s">
        <v>226</v>
      </c>
      <c r="B42" t="s">
        <v>576</v>
      </c>
      <c r="C42" s="25" t="s">
        <v>465</v>
      </c>
      <c r="D42" s="27" t="s">
        <v>551</v>
      </c>
      <c r="E42" s="46" t="s">
        <v>577</v>
      </c>
      <c r="F42" s="58">
        <v>2009</v>
      </c>
      <c r="G42" s="39" t="s">
        <v>578</v>
      </c>
      <c r="H42" s="25">
        <v>0.5</v>
      </c>
      <c r="I42" s="25">
        <v>6</v>
      </c>
      <c r="J42" s="30">
        <f t="shared" si="4"/>
        <v>6.5</v>
      </c>
      <c r="K42" s="25">
        <v>1.1</v>
      </c>
      <c r="L42" s="40" t="s">
        <v>172</v>
      </c>
      <c r="M42" s="32">
        <v>1</v>
      </c>
      <c r="N42" s="32">
        <v>3</v>
      </c>
      <c r="O42" s="32">
        <v>0</v>
      </c>
      <c r="P42" s="33">
        <v>0</v>
      </c>
      <c r="Q42" s="34">
        <v>0</v>
      </c>
      <c r="R42">
        <v>1</v>
      </c>
      <c r="S42">
        <f t="shared" si="1"/>
        <v>1</v>
      </c>
      <c r="T42" s="35">
        <f t="shared" si="2"/>
        <v>0</v>
      </c>
      <c r="U42" s="36">
        <f t="shared" si="3"/>
        <v>0</v>
      </c>
      <c r="V42" s="35"/>
      <c r="W42" s="37"/>
      <c r="X42" s="37"/>
      <c r="Y42" s="37"/>
      <c r="Z42" s="37"/>
      <c r="AA42" s="37"/>
      <c r="AB42" s="37">
        <v>1</v>
      </c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2"/>
      <c r="AY42" s="37">
        <v>1</v>
      </c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8"/>
    </row>
    <row r="43" spans="1:94" ht="12.75">
      <c r="A43" s="25" t="s">
        <v>579</v>
      </c>
      <c r="B43" t="s">
        <v>580</v>
      </c>
      <c r="C43" s="25" t="s">
        <v>465</v>
      </c>
      <c r="D43" s="27" t="s">
        <v>551</v>
      </c>
      <c r="E43" s="46" t="s">
        <v>581</v>
      </c>
      <c r="H43" s="25">
        <v>7.8</v>
      </c>
      <c r="I43" s="25">
        <v>4.5</v>
      </c>
      <c r="J43" s="27">
        <f t="shared" si="4"/>
        <v>12.3</v>
      </c>
      <c r="K43" s="25">
        <v>1.5</v>
      </c>
      <c r="L43" s="31"/>
      <c r="M43" s="32">
        <v>1</v>
      </c>
      <c r="N43" s="32">
        <v>2</v>
      </c>
      <c r="O43" s="32">
        <v>1</v>
      </c>
      <c r="P43" s="33">
        <v>0</v>
      </c>
      <c r="Q43" s="34">
        <v>0</v>
      </c>
      <c r="R43">
        <v>1</v>
      </c>
      <c r="S43">
        <f t="shared" si="1"/>
        <v>1</v>
      </c>
      <c r="T43" s="35">
        <f t="shared" si="2"/>
        <v>0</v>
      </c>
      <c r="U43" s="36">
        <f t="shared" si="3"/>
        <v>0</v>
      </c>
      <c r="V43" s="35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2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8"/>
    </row>
    <row r="44" spans="1:94" ht="12.75">
      <c r="A44" s="25" t="s">
        <v>582</v>
      </c>
      <c r="B44" t="s">
        <v>583</v>
      </c>
      <c r="C44" s="25" t="s">
        <v>465</v>
      </c>
      <c r="D44" s="27" t="s">
        <v>551</v>
      </c>
      <c r="E44" s="46" t="s">
        <v>584</v>
      </c>
      <c r="F44" s="58">
        <v>2013</v>
      </c>
      <c r="G44" s="39" t="s">
        <v>585</v>
      </c>
      <c r="H44" s="25">
        <v>0.1</v>
      </c>
      <c r="I44" s="25">
        <v>5.4</v>
      </c>
      <c r="J44" s="30">
        <f t="shared" si="4"/>
        <v>5.5</v>
      </c>
      <c r="K44" s="25">
        <v>0.4</v>
      </c>
      <c r="L44" s="40" t="s">
        <v>174</v>
      </c>
      <c r="M44" s="32">
        <v>1</v>
      </c>
      <c r="N44" s="32">
        <v>2</v>
      </c>
      <c r="O44" s="32">
        <v>1</v>
      </c>
      <c r="P44" s="33">
        <v>0</v>
      </c>
      <c r="Q44" s="43">
        <v>0</v>
      </c>
      <c r="R44" s="44">
        <v>0</v>
      </c>
      <c r="S44">
        <f t="shared" si="1"/>
        <v>0</v>
      </c>
      <c r="T44" s="35">
        <f t="shared" si="2"/>
        <v>1</v>
      </c>
      <c r="U44" s="36">
        <f t="shared" si="3"/>
        <v>1000</v>
      </c>
      <c r="V44" s="35"/>
      <c r="W44" s="37"/>
      <c r="X44" s="37"/>
      <c r="Y44" s="37"/>
      <c r="Z44" s="37"/>
      <c r="AA44" s="37"/>
      <c r="AB44" s="37"/>
      <c r="AC44" s="37"/>
      <c r="AD44" s="37">
        <v>1</v>
      </c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2"/>
      <c r="AY44" s="37"/>
      <c r="AZ44" s="37"/>
      <c r="BA44" s="37"/>
      <c r="BB44" s="37"/>
      <c r="BC44" s="37"/>
      <c r="BD44" s="37"/>
      <c r="BE44" s="37"/>
      <c r="BF44" s="37"/>
      <c r="BG44" s="37">
        <v>1</v>
      </c>
      <c r="BH44" s="37"/>
      <c r="BI44" s="37">
        <v>1</v>
      </c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>
        <v>2</v>
      </c>
      <c r="CJ44" s="37"/>
      <c r="CK44" s="37"/>
      <c r="CL44" s="37"/>
      <c r="CM44" s="37">
        <v>1</v>
      </c>
      <c r="CN44" s="37"/>
      <c r="CO44" s="37"/>
      <c r="CP44" s="38">
        <v>1</v>
      </c>
    </row>
    <row r="45" spans="1:94" ht="12.75">
      <c r="A45" s="25" t="s">
        <v>586</v>
      </c>
      <c r="B45" t="s">
        <v>587</v>
      </c>
      <c r="C45" s="25" t="s">
        <v>465</v>
      </c>
      <c r="D45" s="27" t="s">
        <v>551</v>
      </c>
      <c r="E45" s="46" t="s">
        <v>588</v>
      </c>
      <c r="F45" s="58">
        <v>2010</v>
      </c>
      <c r="G45" s="39" t="s">
        <v>578</v>
      </c>
      <c r="H45" s="25">
        <v>7.4</v>
      </c>
      <c r="I45" s="25"/>
      <c r="J45" s="30">
        <f t="shared" si="4"/>
        <v>7.4</v>
      </c>
      <c r="K45" s="25">
        <v>1.4</v>
      </c>
      <c r="L45" s="40" t="s">
        <v>172</v>
      </c>
      <c r="M45" s="32">
        <v>1</v>
      </c>
      <c r="N45" s="32">
        <v>3</v>
      </c>
      <c r="O45" s="32">
        <v>0</v>
      </c>
      <c r="P45" s="33">
        <v>0</v>
      </c>
      <c r="Q45" s="34">
        <v>0</v>
      </c>
      <c r="R45">
        <v>3</v>
      </c>
      <c r="S45">
        <f t="shared" si="1"/>
        <v>3</v>
      </c>
      <c r="T45" s="35">
        <f t="shared" si="2"/>
        <v>2</v>
      </c>
      <c r="U45" s="36">
        <f t="shared" si="3"/>
        <v>27.027027027027025</v>
      </c>
      <c r="V45" s="35">
        <v>1</v>
      </c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>
        <v>1</v>
      </c>
      <c r="AT45" s="37"/>
      <c r="AU45" s="37"/>
      <c r="AV45" s="37"/>
      <c r="AW45" s="37"/>
      <c r="AX45" s="32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8"/>
    </row>
    <row r="46" spans="1:94" ht="12.75">
      <c r="A46" t="s">
        <v>589</v>
      </c>
      <c r="B46" t="s">
        <v>590</v>
      </c>
      <c r="C46" s="25" t="s">
        <v>465</v>
      </c>
      <c r="D46" s="27" t="s">
        <v>551</v>
      </c>
      <c r="E46" s="46" t="s">
        <v>591</v>
      </c>
      <c r="G46" s="29"/>
      <c r="H46" s="25">
        <v>3.4</v>
      </c>
      <c r="I46" s="25"/>
      <c r="J46" s="30">
        <f t="shared" si="4"/>
        <v>3.4</v>
      </c>
      <c r="K46" s="25">
        <v>1</v>
      </c>
      <c r="L46" s="31"/>
      <c r="M46" s="32">
        <v>2</v>
      </c>
      <c r="N46" s="32">
        <v>2</v>
      </c>
      <c r="O46" s="32">
        <v>0</v>
      </c>
      <c r="P46" s="33">
        <v>0</v>
      </c>
      <c r="Q46" s="34">
        <v>3</v>
      </c>
      <c r="R46">
        <v>1</v>
      </c>
      <c r="S46">
        <f t="shared" si="1"/>
        <v>4</v>
      </c>
      <c r="T46" s="35">
        <f t="shared" si="2"/>
        <v>0</v>
      </c>
      <c r="U46" s="36">
        <f t="shared" si="3"/>
        <v>0</v>
      </c>
      <c r="V46" s="35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2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8"/>
    </row>
    <row r="47" spans="1:94" ht="12.75">
      <c r="A47" s="25" t="s">
        <v>592</v>
      </c>
      <c r="B47" t="s">
        <v>587</v>
      </c>
      <c r="C47" s="25" t="s">
        <v>465</v>
      </c>
      <c r="D47" s="27" t="s">
        <v>551</v>
      </c>
      <c r="E47" s="46" t="s">
        <v>593</v>
      </c>
      <c r="G47" s="29"/>
      <c r="H47" s="25">
        <v>0.7</v>
      </c>
      <c r="I47" s="25">
        <v>4.7</v>
      </c>
      <c r="J47" s="30">
        <f t="shared" si="4"/>
        <v>5.4</v>
      </c>
      <c r="K47" s="25">
        <v>0.4</v>
      </c>
      <c r="L47" s="31"/>
      <c r="M47" s="32">
        <v>0</v>
      </c>
      <c r="N47" s="32">
        <v>3</v>
      </c>
      <c r="O47" s="32">
        <v>1</v>
      </c>
      <c r="P47" s="33">
        <v>0</v>
      </c>
      <c r="Q47" s="34">
        <v>1</v>
      </c>
      <c r="R47">
        <v>0</v>
      </c>
      <c r="S47">
        <f t="shared" si="1"/>
        <v>1</v>
      </c>
      <c r="T47" s="35">
        <f t="shared" si="2"/>
        <v>0</v>
      </c>
      <c r="U47" s="36">
        <f t="shared" si="3"/>
        <v>0</v>
      </c>
      <c r="V47" s="35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2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8"/>
    </row>
    <row r="48" spans="1:94" ht="12.75">
      <c r="A48" t="s">
        <v>594</v>
      </c>
      <c r="B48" t="s">
        <v>595</v>
      </c>
      <c r="C48" s="25" t="s">
        <v>465</v>
      </c>
      <c r="D48" s="27" t="s">
        <v>551</v>
      </c>
      <c r="E48" s="46" t="s">
        <v>596</v>
      </c>
      <c r="G48" s="29"/>
      <c r="H48" s="25">
        <v>34</v>
      </c>
      <c r="I48" s="45">
        <v>2</v>
      </c>
      <c r="J48" s="30">
        <f t="shared" si="4"/>
        <v>36</v>
      </c>
      <c r="K48" s="25">
        <v>5.7</v>
      </c>
      <c r="L48" s="31"/>
      <c r="M48" s="32">
        <v>1</v>
      </c>
      <c r="N48" s="32">
        <v>3</v>
      </c>
      <c r="O48" s="32">
        <v>0</v>
      </c>
      <c r="P48" s="33">
        <v>0</v>
      </c>
      <c r="Q48" s="34">
        <v>0</v>
      </c>
      <c r="R48">
        <v>0</v>
      </c>
      <c r="S48">
        <f t="shared" si="1"/>
        <v>0</v>
      </c>
      <c r="T48" s="35">
        <f t="shared" si="2"/>
        <v>0</v>
      </c>
      <c r="U48" s="36">
        <f t="shared" si="3"/>
        <v>0</v>
      </c>
      <c r="V48" s="35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2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8"/>
    </row>
    <row r="49" spans="1:94" ht="12.75">
      <c r="A49" s="25" t="s">
        <v>597</v>
      </c>
      <c r="B49" t="s">
        <v>337</v>
      </c>
      <c r="C49" s="25" t="s">
        <v>465</v>
      </c>
      <c r="D49" s="27" t="s">
        <v>551</v>
      </c>
      <c r="E49" s="46" t="s">
        <v>598</v>
      </c>
      <c r="G49" s="29"/>
      <c r="H49" s="25">
        <v>1.7</v>
      </c>
      <c r="I49" s="25"/>
      <c r="J49" s="30">
        <f t="shared" si="4"/>
        <v>1.7</v>
      </c>
      <c r="K49" s="25">
        <v>0.7</v>
      </c>
      <c r="L49" s="31"/>
      <c r="M49" s="32">
        <v>1</v>
      </c>
      <c r="N49" s="32">
        <v>3</v>
      </c>
      <c r="O49" s="32">
        <v>0</v>
      </c>
      <c r="P49" s="33">
        <v>0</v>
      </c>
      <c r="Q49" s="43">
        <v>4</v>
      </c>
      <c r="R49" s="44">
        <v>1</v>
      </c>
      <c r="S49">
        <f t="shared" si="1"/>
        <v>5</v>
      </c>
      <c r="T49" s="35">
        <f t="shared" si="2"/>
        <v>0</v>
      </c>
      <c r="U49" s="36">
        <f t="shared" si="3"/>
        <v>0</v>
      </c>
      <c r="V49" s="35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8"/>
    </row>
    <row r="50" spans="1:94" ht="12.75">
      <c r="A50" t="s">
        <v>599</v>
      </c>
      <c r="B50" t="s">
        <v>600</v>
      </c>
      <c r="C50" s="25" t="s">
        <v>465</v>
      </c>
      <c r="D50" s="27" t="s">
        <v>551</v>
      </c>
      <c r="E50" s="46" t="s">
        <v>601</v>
      </c>
      <c r="F50" s="58">
        <v>2008</v>
      </c>
      <c r="G50" s="39" t="s">
        <v>365</v>
      </c>
      <c r="H50" s="25">
        <v>4.7</v>
      </c>
      <c r="I50" s="25"/>
      <c r="J50" s="30">
        <f t="shared" si="4"/>
        <v>4.7</v>
      </c>
      <c r="K50" s="25">
        <v>1.1</v>
      </c>
      <c r="L50" s="40" t="s">
        <v>172</v>
      </c>
      <c r="M50" s="32">
        <v>1</v>
      </c>
      <c r="N50" s="32">
        <v>3</v>
      </c>
      <c r="O50" s="32">
        <v>0</v>
      </c>
      <c r="P50" s="33">
        <v>0</v>
      </c>
      <c r="Q50" s="34">
        <v>1</v>
      </c>
      <c r="R50">
        <v>2</v>
      </c>
      <c r="S50">
        <f t="shared" si="1"/>
        <v>3</v>
      </c>
      <c r="T50" s="35">
        <f t="shared" si="2"/>
        <v>6</v>
      </c>
      <c r="U50" s="36">
        <f t="shared" si="3"/>
        <v>127.6595744680851</v>
      </c>
      <c r="V50" s="35"/>
      <c r="W50" s="37"/>
      <c r="X50" s="37"/>
      <c r="Y50" s="37"/>
      <c r="Z50" s="37"/>
      <c r="AA50" s="37"/>
      <c r="AB50" s="37"/>
      <c r="AC50" s="37"/>
      <c r="AD50" s="37">
        <v>3</v>
      </c>
      <c r="AE50" s="37"/>
      <c r="AF50" s="37"/>
      <c r="AG50" s="37"/>
      <c r="AH50" s="37"/>
      <c r="AI50" s="37"/>
      <c r="AJ50" s="37"/>
      <c r="AK50" s="37"/>
      <c r="AL50" s="37">
        <v>3</v>
      </c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2">
        <v>1</v>
      </c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8"/>
    </row>
    <row r="51" spans="1:94" ht="12.75">
      <c r="A51" t="s">
        <v>271</v>
      </c>
      <c r="B51" t="s">
        <v>571</v>
      </c>
      <c r="C51" s="25" t="s">
        <v>465</v>
      </c>
      <c r="D51" s="27" t="s">
        <v>551</v>
      </c>
      <c r="E51" s="46" t="s">
        <v>602</v>
      </c>
      <c r="F51" s="58">
        <v>2018</v>
      </c>
      <c r="G51" s="39" t="s">
        <v>573</v>
      </c>
      <c r="H51" s="25">
        <v>46</v>
      </c>
      <c r="I51">
        <v>2</v>
      </c>
      <c r="J51" s="27">
        <f t="shared" si="4"/>
        <v>48</v>
      </c>
      <c r="K51" s="25">
        <v>5</v>
      </c>
      <c r="L51" s="40" t="s">
        <v>174</v>
      </c>
      <c r="M51" s="32">
        <v>1</v>
      </c>
      <c r="N51" s="32">
        <v>3</v>
      </c>
      <c r="O51" s="32">
        <v>0</v>
      </c>
      <c r="P51" s="33">
        <v>0</v>
      </c>
      <c r="Q51" s="34">
        <v>1</v>
      </c>
      <c r="R51">
        <v>8</v>
      </c>
      <c r="S51">
        <f t="shared" si="1"/>
        <v>9</v>
      </c>
      <c r="T51" s="35">
        <f t="shared" si="2"/>
        <v>16</v>
      </c>
      <c r="U51" s="36">
        <f t="shared" si="3"/>
        <v>34.78260869565217</v>
      </c>
      <c r="V51" s="35">
        <v>1</v>
      </c>
      <c r="W51" s="37"/>
      <c r="X51" s="37"/>
      <c r="Y51" s="37"/>
      <c r="Z51" s="37"/>
      <c r="AA51" s="37"/>
      <c r="AB51" s="37"/>
      <c r="AC51" s="37">
        <v>5</v>
      </c>
      <c r="AD51" s="37">
        <v>5</v>
      </c>
      <c r="AE51" s="37"/>
      <c r="AF51" s="37"/>
      <c r="AG51" s="37"/>
      <c r="AH51" s="37"/>
      <c r="AI51" s="37"/>
      <c r="AJ51" s="37">
        <v>1</v>
      </c>
      <c r="AK51" s="37"/>
      <c r="AL51" s="37">
        <v>2</v>
      </c>
      <c r="AM51" s="37"/>
      <c r="AN51" s="37"/>
      <c r="AO51" s="37">
        <v>1</v>
      </c>
      <c r="AP51" s="37"/>
      <c r="AQ51" s="37"/>
      <c r="AR51" s="37"/>
      <c r="AS51" s="37">
        <v>1</v>
      </c>
      <c r="AT51" s="37"/>
      <c r="AU51" s="37"/>
      <c r="AV51" s="37"/>
      <c r="AW51" s="37"/>
      <c r="AX51" s="32">
        <v>1</v>
      </c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>
        <v>1</v>
      </c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>
        <v>1</v>
      </c>
      <c r="CG51" s="37"/>
      <c r="CH51" s="37"/>
      <c r="CI51" s="37"/>
      <c r="CJ51" s="37"/>
      <c r="CK51" s="37"/>
      <c r="CL51" s="37"/>
      <c r="CM51" s="37"/>
      <c r="CN51" s="37"/>
      <c r="CO51" s="37"/>
      <c r="CP51" s="38"/>
    </row>
    <row r="52" spans="1:94" ht="12.75">
      <c r="A52" t="s">
        <v>603</v>
      </c>
      <c r="B52" t="s">
        <v>604</v>
      </c>
      <c r="C52" s="25" t="s">
        <v>465</v>
      </c>
      <c r="D52" s="27" t="s">
        <v>551</v>
      </c>
      <c r="E52" s="46" t="s">
        <v>605</v>
      </c>
      <c r="G52" s="29"/>
      <c r="H52" s="25">
        <v>21.7</v>
      </c>
      <c r="I52" s="25">
        <v>1.1</v>
      </c>
      <c r="J52" s="27">
        <f t="shared" si="4"/>
        <v>22.8</v>
      </c>
      <c r="K52" s="25">
        <v>2.8</v>
      </c>
      <c r="L52" s="31"/>
      <c r="M52" s="32">
        <v>0</v>
      </c>
      <c r="N52" s="32">
        <v>4</v>
      </c>
      <c r="O52" s="32">
        <v>0</v>
      </c>
      <c r="P52" s="33">
        <v>0</v>
      </c>
      <c r="Q52" s="43">
        <v>1</v>
      </c>
      <c r="R52" s="44">
        <v>1</v>
      </c>
      <c r="S52">
        <f t="shared" si="1"/>
        <v>2</v>
      </c>
      <c r="T52" s="35">
        <f t="shared" si="2"/>
        <v>0</v>
      </c>
      <c r="U52" s="36">
        <f t="shared" si="3"/>
        <v>0</v>
      </c>
      <c r="V52" s="35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2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8"/>
    </row>
    <row r="53" spans="1:94" ht="12.75">
      <c r="A53" t="s">
        <v>606</v>
      </c>
      <c r="B53" t="s">
        <v>590</v>
      </c>
      <c r="C53" s="25" t="s">
        <v>465</v>
      </c>
      <c r="D53" s="27" t="s">
        <v>551</v>
      </c>
      <c r="E53" s="46" t="s">
        <v>607</v>
      </c>
      <c r="G53" s="29"/>
      <c r="H53" s="25">
        <v>3.2</v>
      </c>
      <c r="I53" s="25"/>
      <c r="J53" s="30">
        <f t="shared" si="4"/>
        <v>3.2</v>
      </c>
      <c r="K53" s="25">
        <v>0.7</v>
      </c>
      <c r="L53" s="31"/>
      <c r="M53" s="32">
        <v>1</v>
      </c>
      <c r="N53" s="32">
        <v>3</v>
      </c>
      <c r="O53" s="32">
        <v>0</v>
      </c>
      <c r="P53" s="33">
        <v>0</v>
      </c>
      <c r="Q53" s="43">
        <v>0</v>
      </c>
      <c r="R53" s="44">
        <v>0</v>
      </c>
      <c r="S53">
        <f t="shared" si="1"/>
        <v>0</v>
      </c>
      <c r="T53" s="35">
        <f t="shared" si="2"/>
        <v>0</v>
      </c>
      <c r="U53" s="36">
        <f t="shared" si="3"/>
        <v>0</v>
      </c>
      <c r="V53" s="35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2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8"/>
    </row>
    <row r="54" spans="1:94" ht="12.75">
      <c r="A54" t="s">
        <v>608</v>
      </c>
      <c r="B54" t="s">
        <v>609</v>
      </c>
      <c r="C54" s="25" t="s">
        <v>465</v>
      </c>
      <c r="D54" s="27" t="s">
        <v>551</v>
      </c>
      <c r="E54" s="46" t="s">
        <v>610</v>
      </c>
      <c r="G54" s="29"/>
      <c r="H54" s="25">
        <v>0.6</v>
      </c>
      <c r="I54" s="25">
        <v>2.7</v>
      </c>
      <c r="J54" s="30">
        <f t="shared" si="4"/>
        <v>3.3000000000000003</v>
      </c>
      <c r="K54" s="25">
        <v>0.33</v>
      </c>
      <c r="L54" s="31"/>
      <c r="M54" s="32">
        <v>0</v>
      </c>
      <c r="N54" s="32">
        <v>4</v>
      </c>
      <c r="O54" s="32">
        <v>0</v>
      </c>
      <c r="P54" s="33">
        <v>0</v>
      </c>
      <c r="Q54" s="34">
        <v>0</v>
      </c>
      <c r="R54">
        <v>0</v>
      </c>
      <c r="S54">
        <f t="shared" si="1"/>
        <v>0</v>
      </c>
      <c r="T54" s="35">
        <f t="shared" si="2"/>
        <v>0</v>
      </c>
      <c r="U54" s="36">
        <f t="shared" si="3"/>
        <v>0</v>
      </c>
      <c r="V54" s="35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2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8"/>
    </row>
    <row r="55" spans="1:94" ht="12.75">
      <c r="A55" s="25" t="s">
        <v>281</v>
      </c>
      <c r="B55" s="25" t="s">
        <v>611</v>
      </c>
      <c r="C55" s="25" t="s">
        <v>465</v>
      </c>
      <c r="D55" s="27" t="s">
        <v>551</v>
      </c>
      <c r="E55" s="46" t="s">
        <v>612</v>
      </c>
      <c r="G55" s="29"/>
      <c r="H55" s="25">
        <v>0.42</v>
      </c>
      <c r="I55" s="25"/>
      <c r="J55" s="30">
        <f t="shared" si="4"/>
        <v>0.42</v>
      </c>
      <c r="K55" s="25">
        <v>0.25</v>
      </c>
      <c r="L55" s="31"/>
      <c r="M55" s="32">
        <v>0</v>
      </c>
      <c r="N55" s="32">
        <v>4</v>
      </c>
      <c r="O55" s="32">
        <v>0</v>
      </c>
      <c r="P55" s="33">
        <v>0</v>
      </c>
      <c r="Q55" s="43">
        <v>0</v>
      </c>
      <c r="R55" s="44">
        <v>0</v>
      </c>
      <c r="S55">
        <f t="shared" si="1"/>
        <v>0</v>
      </c>
      <c r="T55" s="35">
        <f t="shared" si="2"/>
        <v>0</v>
      </c>
      <c r="U55" s="36">
        <f t="shared" si="3"/>
        <v>0</v>
      </c>
      <c r="V55" s="35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2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8"/>
    </row>
    <row r="56" spans="1:94" ht="12.75">
      <c r="A56" t="s">
        <v>281</v>
      </c>
      <c r="B56" s="25" t="s">
        <v>613</v>
      </c>
      <c r="C56" s="25" t="s">
        <v>465</v>
      </c>
      <c r="D56" s="27" t="s">
        <v>551</v>
      </c>
      <c r="E56" s="46" t="s">
        <v>614</v>
      </c>
      <c r="G56" s="29"/>
      <c r="H56" s="25">
        <v>2.5</v>
      </c>
      <c r="J56" s="27">
        <f t="shared" si="4"/>
        <v>2.5</v>
      </c>
      <c r="K56" s="25">
        <v>0.6</v>
      </c>
      <c r="L56" s="31"/>
      <c r="M56" s="32">
        <v>0</v>
      </c>
      <c r="N56" s="32">
        <v>4</v>
      </c>
      <c r="O56" s="32">
        <v>0</v>
      </c>
      <c r="P56" s="33">
        <v>0</v>
      </c>
      <c r="Q56" s="43">
        <v>0</v>
      </c>
      <c r="R56" s="44">
        <v>0</v>
      </c>
      <c r="S56">
        <f t="shared" si="1"/>
        <v>0</v>
      </c>
      <c r="T56" s="35">
        <f t="shared" si="2"/>
        <v>0</v>
      </c>
      <c r="U56" s="36">
        <f t="shared" si="3"/>
        <v>0</v>
      </c>
      <c r="V56" s="35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2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8"/>
    </row>
    <row r="57" spans="1:94" ht="12.75">
      <c r="A57" t="s">
        <v>615</v>
      </c>
      <c r="B57" t="s">
        <v>616</v>
      </c>
      <c r="C57" s="25" t="s">
        <v>465</v>
      </c>
      <c r="D57" s="27" t="s">
        <v>551</v>
      </c>
      <c r="E57" s="46" t="s">
        <v>617</v>
      </c>
      <c r="G57" s="29"/>
      <c r="H57" s="25">
        <v>2.9</v>
      </c>
      <c r="I57" s="25">
        <v>0.2</v>
      </c>
      <c r="J57" s="30">
        <f t="shared" si="4"/>
        <v>3.1</v>
      </c>
      <c r="K57" s="25">
        <v>0.66</v>
      </c>
      <c r="L57" s="31"/>
      <c r="M57" s="32">
        <v>0</v>
      </c>
      <c r="N57" s="32">
        <v>3</v>
      </c>
      <c r="O57" s="32">
        <v>1</v>
      </c>
      <c r="P57" s="33">
        <v>0</v>
      </c>
      <c r="Q57" s="34">
        <v>1</v>
      </c>
      <c r="R57">
        <v>0</v>
      </c>
      <c r="S57">
        <f t="shared" si="1"/>
        <v>1</v>
      </c>
      <c r="T57" s="35">
        <f t="shared" si="2"/>
        <v>0</v>
      </c>
      <c r="U57" s="36">
        <f t="shared" si="3"/>
        <v>0</v>
      </c>
      <c r="V57" s="35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2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8"/>
    </row>
    <row r="58" spans="1:94" ht="12.75">
      <c r="A58" s="25" t="s">
        <v>355</v>
      </c>
      <c r="B58" s="25" t="s">
        <v>618</v>
      </c>
      <c r="C58" s="25" t="s">
        <v>465</v>
      </c>
      <c r="D58" s="27" t="s">
        <v>551</v>
      </c>
      <c r="E58" s="46" t="s">
        <v>619</v>
      </c>
      <c r="G58" s="29"/>
      <c r="H58" s="25">
        <v>0.3</v>
      </c>
      <c r="I58" s="25">
        <v>4.2</v>
      </c>
      <c r="J58" s="30">
        <f t="shared" si="4"/>
        <v>4.5</v>
      </c>
      <c r="K58" s="25">
        <v>0.2</v>
      </c>
      <c r="L58" s="31"/>
      <c r="M58" s="32">
        <v>0</v>
      </c>
      <c r="N58" s="32">
        <v>4</v>
      </c>
      <c r="O58" s="32">
        <v>0</v>
      </c>
      <c r="P58" s="33">
        <v>0</v>
      </c>
      <c r="Q58" s="34">
        <v>1</v>
      </c>
      <c r="R58">
        <v>1</v>
      </c>
      <c r="S58">
        <f t="shared" si="1"/>
        <v>2</v>
      </c>
      <c r="T58" s="35">
        <f aca="true" t="shared" si="5" ref="T58:T74">SUM(V58:Z58,AC58:AS58,BB58:BC58)</f>
        <v>0</v>
      </c>
      <c r="U58" s="36">
        <f aca="true" t="shared" si="6" ref="U58:U74">T58*100/H58</f>
        <v>0</v>
      </c>
      <c r="V58" s="35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2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8"/>
    </row>
    <row r="59" spans="1:94" ht="12.75">
      <c r="A59" s="25" t="s">
        <v>620</v>
      </c>
      <c r="B59" s="25" t="s">
        <v>621</v>
      </c>
      <c r="C59" s="25" t="s">
        <v>465</v>
      </c>
      <c r="D59" s="27" t="s">
        <v>551</v>
      </c>
      <c r="E59" s="46" t="s">
        <v>622</v>
      </c>
      <c r="G59" s="29"/>
      <c r="H59" s="25">
        <v>46.2</v>
      </c>
      <c r="I59">
        <v>7</v>
      </c>
      <c r="J59" s="27">
        <f t="shared" si="4"/>
        <v>53.2</v>
      </c>
      <c r="K59" s="25">
        <v>9</v>
      </c>
      <c r="L59" s="31"/>
      <c r="M59" s="32">
        <v>0</v>
      </c>
      <c r="N59" s="32">
        <v>4</v>
      </c>
      <c r="O59" s="32">
        <v>0</v>
      </c>
      <c r="P59" s="33">
        <v>0</v>
      </c>
      <c r="Q59" s="43">
        <v>0</v>
      </c>
      <c r="R59" s="44">
        <v>0</v>
      </c>
      <c r="S59">
        <f t="shared" si="1"/>
        <v>0</v>
      </c>
      <c r="T59" s="35">
        <f t="shared" si="5"/>
        <v>0</v>
      </c>
      <c r="U59" s="36">
        <f t="shared" si="6"/>
        <v>0</v>
      </c>
      <c r="V59" s="35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2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8"/>
    </row>
    <row r="60" spans="1:94" ht="12.75">
      <c r="A60" t="s">
        <v>623</v>
      </c>
      <c r="B60" t="s">
        <v>624</v>
      </c>
      <c r="C60" s="25" t="s">
        <v>465</v>
      </c>
      <c r="D60" s="27" t="s">
        <v>551</v>
      </c>
      <c r="E60" s="46" t="s">
        <v>625</v>
      </c>
      <c r="F60" s="58">
        <v>2020</v>
      </c>
      <c r="G60" s="39" t="s">
        <v>626</v>
      </c>
      <c r="H60" s="25">
        <v>13.7</v>
      </c>
      <c r="J60" s="27">
        <f t="shared" si="4"/>
        <v>13.7</v>
      </c>
      <c r="K60" s="25">
        <v>1.6</v>
      </c>
      <c r="L60" s="40" t="s">
        <v>172</v>
      </c>
      <c r="M60" s="32">
        <v>0</v>
      </c>
      <c r="N60" s="32">
        <v>4</v>
      </c>
      <c r="O60" s="32">
        <v>0</v>
      </c>
      <c r="P60" s="33">
        <v>0</v>
      </c>
      <c r="Q60" s="34">
        <v>0</v>
      </c>
      <c r="R60">
        <v>3</v>
      </c>
      <c r="S60">
        <f aca="true" t="shared" si="7" ref="S60:S74">Q60+R60</f>
        <v>3</v>
      </c>
      <c r="T60" s="35">
        <f t="shared" si="5"/>
        <v>10</v>
      </c>
      <c r="U60" s="36">
        <f t="shared" si="6"/>
        <v>72.99270072992701</v>
      </c>
      <c r="V60" s="35"/>
      <c r="W60" s="37"/>
      <c r="X60" s="37"/>
      <c r="Y60" s="37"/>
      <c r="Z60" s="37"/>
      <c r="AA60" s="37"/>
      <c r="AB60" s="37"/>
      <c r="AC60" s="37">
        <v>3</v>
      </c>
      <c r="AD60" s="37"/>
      <c r="AE60" s="37"/>
      <c r="AF60" s="37"/>
      <c r="AG60" s="37"/>
      <c r="AH60" s="37"/>
      <c r="AI60" s="37"/>
      <c r="AJ60" s="37">
        <v>4</v>
      </c>
      <c r="AK60" s="37"/>
      <c r="AL60" s="37">
        <v>2</v>
      </c>
      <c r="AM60" s="37"/>
      <c r="AN60" s="37"/>
      <c r="AO60" s="37"/>
      <c r="AP60" s="37"/>
      <c r="AQ60" s="37"/>
      <c r="AR60" s="37"/>
      <c r="AS60" s="37">
        <v>1</v>
      </c>
      <c r="AT60" s="37"/>
      <c r="AU60" s="37"/>
      <c r="AV60" s="37"/>
      <c r="AW60" s="37"/>
      <c r="AX60" s="32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8"/>
    </row>
    <row r="61" spans="1:94" ht="12.75">
      <c r="A61" t="s">
        <v>623</v>
      </c>
      <c r="B61" t="s">
        <v>569</v>
      </c>
      <c r="C61" s="25" t="s">
        <v>465</v>
      </c>
      <c r="D61" s="27" t="s">
        <v>551</v>
      </c>
      <c r="E61" s="46" t="s">
        <v>627</v>
      </c>
      <c r="G61" s="29"/>
      <c r="H61" s="25">
        <v>8.4</v>
      </c>
      <c r="J61" s="27">
        <f t="shared" si="4"/>
        <v>8.4</v>
      </c>
      <c r="K61" s="25">
        <v>1.5</v>
      </c>
      <c r="L61" s="31"/>
      <c r="M61" s="32">
        <v>0</v>
      </c>
      <c r="N61" s="32">
        <v>4</v>
      </c>
      <c r="O61" s="32">
        <v>0</v>
      </c>
      <c r="P61" s="33">
        <v>0</v>
      </c>
      <c r="Q61" s="43">
        <v>0</v>
      </c>
      <c r="R61" s="44">
        <v>0</v>
      </c>
      <c r="S61">
        <f t="shared" si="7"/>
        <v>0</v>
      </c>
      <c r="T61" s="35">
        <f t="shared" si="5"/>
        <v>0</v>
      </c>
      <c r="U61" s="36">
        <f t="shared" si="6"/>
        <v>0</v>
      </c>
      <c r="V61" s="35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2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8"/>
    </row>
    <row r="62" spans="1:94" ht="12.75">
      <c r="A62" t="s">
        <v>628</v>
      </c>
      <c r="B62" t="s">
        <v>624</v>
      </c>
      <c r="C62" s="25" t="s">
        <v>465</v>
      </c>
      <c r="D62" s="27" t="s">
        <v>551</v>
      </c>
      <c r="E62" s="46" t="s">
        <v>629</v>
      </c>
      <c r="F62" s="58">
        <v>2018</v>
      </c>
      <c r="G62" s="39" t="s">
        <v>573</v>
      </c>
      <c r="H62" s="25">
        <v>8</v>
      </c>
      <c r="I62" s="25">
        <v>1.2</v>
      </c>
      <c r="J62" s="27">
        <f t="shared" si="4"/>
        <v>9.2</v>
      </c>
      <c r="K62" s="25">
        <v>1.4</v>
      </c>
      <c r="L62" s="40" t="s">
        <v>174</v>
      </c>
      <c r="M62" s="32">
        <v>0</v>
      </c>
      <c r="N62" s="32">
        <v>4</v>
      </c>
      <c r="O62" s="32">
        <v>0</v>
      </c>
      <c r="P62" s="33">
        <v>0</v>
      </c>
      <c r="Q62" s="43">
        <v>3</v>
      </c>
      <c r="R62" s="44">
        <v>0</v>
      </c>
      <c r="S62">
        <f t="shared" si="7"/>
        <v>3</v>
      </c>
      <c r="T62" s="35">
        <f t="shared" si="5"/>
        <v>7</v>
      </c>
      <c r="U62" s="36">
        <f t="shared" si="6"/>
        <v>87.5</v>
      </c>
      <c r="V62" s="35"/>
      <c r="W62" s="37"/>
      <c r="X62" s="37"/>
      <c r="Y62" s="37"/>
      <c r="Z62" s="37"/>
      <c r="AA62" s="37"/>
      <c r="AB62" s="37"/>
      <c r="AC62" s="37">
        <v>1</v>
      </c>
      <c r="AD62" s="37"/>
      <c r="AE62" s="37"/>
      <c r="AF62" s="37"/>
      <c r="AG62" s="37"/>
      <c r="AH62" s="37"/>
      <c r="AI62" s="37"/>
      <c r="AJ62" s="37">
        <v>3</v>
      </c>
      <c r="AK62" s="37"/>
      <c r="AL62" s="37">
        <v>1</v>
      </c>
      <c r="AM62" s="37"/>
      <c r="AN62" s="37"/>
      <c r="AO62" s="37">
        <v>1</v>
      </c>
      <c r="AP62" s="37"/>
      <c r="AQ62" s="37"/>
      <c r="AR62" s="37"/>
      <c r="AS62" s="47">
        <v>1</v>
      </c>
      <c r="AT62" s="37"/>
      <c r="AU62" s="37"/>
      <c r="AV62" s="37"/>
      <c r="AW62" s="37"/>
      <c r="AX62" s="32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>
        <v>1</v>
      </c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8"/>
    </row>
    <row r="63" spans="1:94" ht="12.75">
      <c r="A63" s="25" t="s">
        <v>630</v>
      </c>
      <c r="B63" t="s">
        <v>569</v>
      </c>
      <c r="C63" s="25" t="s">
        <v>465</v>
      </c>
      <c r="D63" s="27" t="s">
        <v>551</v>
      </c>
      <c r="E63" s="46" t="s">
        <v>631</v>
      </c>
      <c r="G63" s="29"/>
      <c r="H63" s="25">
        <v>11.9</v>
      </c>
      <c r="I63" s="25">
        <v>1.3</v>
      </c>
      <c r="J63" s="27">
        <f t="shared" si="4"/>
        <v>13.200000000000001</v>
      </c>
      <c r="K63" s="25">
        <v>2.2</v>
      </c>
      <c r="L63" s="31"/>
      <c r="M63" s="32">
        <v>1</v>
      </c>
      <c r="N63" s="32">
        <v>3</v>
      </c>
      <c r="O63" s="32">
        <v>0</v>
      </c>
      <c r="P63" s="33">
        <v>0</v>
      </c>
      <c r="Q63" s="34">
        <v>0</v>
      </c>
      <c r="R63">
        <v>0</v>
      </c>
      <c r="S63">
        <f t="shared" si="7"/>
        <v>0</v>
      </c>
      <c r="T63" s="35">
        <f t="shared" si="5"/>
        <v>0</v>
      </c>
      <c r="U63" s="36">
        <f t="shared" si="6"/>
        <v>0</v>
      </c>
      <c r="V63" s="35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2"/>
      <c r="AP63" s="32"/>
      <c r="AQ63" s="37"/>
      <c r="AR63" s="37"/>
      <c r="AS63" s="37"/>
      <c r="AT63" s="37"/>
      <c r="AU63" s="37"/>
      <c r="AV63" s="37"/>
      <c r="AW63" s="37"/>
      <c r="AX63" s="32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8"/>
    </row>
    <row r="64" spans="1:94" ht="12.75">
      <c r="A64" s="62" t="s">
        <v>632</v>
      </c>
      <c r="B64" t="s">
        <v>633</v>
      </c>
      <c r="C64" s="25" t="s">
        <v>465</v>
      </c>
      <c r="D64" s="27" t="s">
        <v>465</v>
      </c>
      <c r="E64" s="46" t="s">
        <v>634</v>
      </c>
      <c r="F64" s="58">
        <v>2011</v>
      </c>
      <c r="G64" s="39" t="s">
        <v>635</v>
      </c>
      <c r="H64" s="25">
        <v>18.1</v>
      </c>
      <c r="I64">
        <v>1.3</v>
      </c>
      <c r="J64" s="27">
        <f t="shared" si="4"/>
        <v>19.400000000000002</v>
      </c>
      <c r="K64" s="25">
        <v>2.1</v>
      </c>
      <c r="L64" s="40" t="s">
        <v>173</v>
      </c>
      <c r="M64" s="32">
        <v>2</v>
      </c>
      <c r="N64" s="32">
        <v>2</v>
      </c>
      <c r="O64" s="32">
        <v>0</v>
      </c>
      <c r="P64" s="33">
        <v>0</v>
      </c>
      <c r="Q64" s="34">
        <v>2</v>
      </c>
      <c r="R64">
        <v>5</v>
      </c>
      <c r="S64">
        <f t="shared" si="7"/>
        <v>7</v>
      </c>
      <c r="T64" s="35">
        <f t="shared" si="5"/>
        <v>16</v>
      </c>
      <c r="U64" s="36">
        <f t="shared" si="6"/>
        <v>88.3977900552486</v>
      </c>
      <c r="V64" s="35"/>
      <c r="W64" s="37"/>
      <c r="X64" s="37"/>
      <c r="Y64" s="37"/>
      <c r="Z64" s="37"/>
      <c r="AA64" s="37"/>
      <c r="AB64" s="37"/>
      <c r="AC64" s="37">
        <v>5</v>
      </c>
      <c r="AD64" s="37">
        <v>1</v>
      </c>
      <c r="AE64" s="37"/>
      <c r="AF64" s="37"/>
      <c r="AG64" s="37"/>
      <c r="AH64" s="37"/>
      <c r="AI64" s="37"/>
      <c r="AJ64" s="37">
        <v>1</v>
      </c>
      <c r="AK64" s="37"/>
      <c r="AL64" s="37">
        <v>9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2"/>
      <c r="AY64" s="37"/>
      <c r="AZ64" s="37"/>
      <c r="BA64" s="37"/>
      <c r="BB64" s="37"/>
      <c r="BC64" s="37"/>
      <c r="BD64" s="37"/>
      <c r="BE64" s="37"/>
      <c r="BF64" s="37"/>
      <c r="BG64" s="37">
        <v>1</v>
      </c>
      <c r="BH64" s="37"/>
      <c r="BI64" s="37">
        <v>1</v>
      </c>
      <c r="BJ64" s="37"/>
      <c r="BK64" s="37">
        <v>2</v>
      </c>
      <c r="BL64" s="37"/>
      <c r="BM64" s="37"/>
      <c r="BN64" s="37"/>
      <c r="BO64" s="37"/>
      <c r="BP64" s="37"/>
      <c r="BQ64" s="37">
        <v>2</v>
      </c>
      <c r="BR64" s="37"/>
      <c r="BS64" s="37"/>
      <c r="BT64" s="37">
        <v>1</v>
      </c>
      <c r="BU64" s="37"/>
      <c r="BV64" s="37"/>
      <c r="BW64" s="37"/>
      <c r="BX64" s="37"/>
      <c r="BY64" s="37"/>
      <c r="BZ64" s="37"/>
      <c r="CA64" s="37">
        <v>1</v>
      </c>
      <c r="CB64" s="37"/>
      <c r="CC64" s="37"/>
      <c r="CD64" s="37"/>
      <c r="CE64" s="37"/>
      <c r="CF64" s="37"/>
      <c r="CG64" s="37"/>
      <c r="CH64" s="37">
        <v>2</v>
      </c>
      <c r="CI64" s="37">
        <v>5</v>
      </c>
      <c r="CJ64" s="37"/>
      <c r="CK64" s="47">
        <v>1</v>
      </c>
      <c r="CL64" s="37"/>
      <c r="CM64" s="37">
        <v>1</v>
      </c>
      <c r="CN64" s="37">
        <v>1</v>
      </c>
      <c r="CO64" s="37"/>
      <c r="CP64" s="38">
        <v>5</v>
      </c>
    </row>
    <row r="65" spans="1:94" ht="12.75">
      <c r="A65" s="25" t="s">
        <v>636</v>
      </c>
      <c r="B65" t="s">
        <v>637</v>
      </c>
      <c r="C65" s="25" t="s">
        <v>465</v>
      </c>
      <c r="D65" s="27" t="s">
        <v>465</v>
      </c>
      <c r="E65" s="46" t="s">
        <v>638</v>
      </c>
      <c r="G65" s="29"/>
      <c r="H65" s="25">
        <v>0.06</v>
      </c>
      <c r="I65" s="25">
        <v>0.28</v>
      </c>
      <c r="J65" s="30">
        <f t="shared" si="4"/>
        <v>0.34</v>
      </c>
      <c r="K65" s="25">
        <v>0.13</v>
      </c>
      <c r="L65" s="31"/>
      <c r="M65" s="32">
        <v>1</v>
      </c>
      <c r="N65" s="32">
        <v>3</v>
      </c>
      <c r="O65" s="32">
        <v>0</v>
      </c>
      <c r="P65" s="33">
        <v>0</v>
      </c>
      <c r="Q65" s="43">
        <v>0</v>
      </c>
      <c r="R65" s="44">
        <v>0</v>
      </c>
      <c r="S65">
        <f t="shared" si="7"/>
        <v>0</v>
      </c>
      <c r="T65" s="35">
        <f t="shared" si="5"/>
        <v>0</v>
      </c>
      <c r="U65" s="36">
        <f t="shared" si="6"/>
        <v>0</v>
      </c>
      <c r="V65" s="35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2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8"/>
    </row>
    <row r="66" spans="1:94" ht="12.75">
      <c r="A66" t="s">
        <v>639</v>
      </c>
      <c r="B66" t="s">
        <v>640</v>
      </c>
      <c r="C66" s="25" t="s">
        <v>465</v>
      </c>
      <c r="D66" s="27" t="s">
        <v>465</v>
      </c>
      <c r="E66" s="46" t="s">
        <v>641</v>
      </c>
      <c r="G66" s="29"/>
      <c r="H66" s="25">
        <v>0.8</v>
      </c>
      <c r="I66" s="25">
        <v>2.1</v>
      </c>
      <c r="J66" s="30">
        <f t="shared" si="4"/>
        <v>2.9000000000000004</v>
      </c>
      <c r="K66" s="25">
        <v>0.4</v>
      </c>
      <c r="L66" s="31"/>
      <c r="M66" s="32">
        <v>1</v>
      </c>
      <c r="N66" s="32">
        <v>3</v>
      </c>
      <c r="O66" s="32">
        <v>0</v>
      </c>
      <c r="P66" s="33">
        <v>0</v>
      </c>
      <c r="Q66" s="34">
        <v>0</v>
      </c>
      <c r="R66">
        <v>0</v>
      </c>
      <c r="S66">
        <f t="shared" si="7"/>
        <v>0</v>
      </c>
      <c r="T66" s="35">
        <f t="shared" si="5"/>
        <v>0</v>
      </c>
      <c r="U66" s="36">
        <f t="shared" si="6"/>
        <v>0</v>
      </c>
      <c r="V66" s="35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2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8"/>
    </row>
    <row r="67" spans="1:94" ht="12.75">
      <c r="A67" t="s">
        <v>642</v>
      </c>
      <c r="B67" t="s">
        <v>643</v>
      </c>
      <c r="C67" s="25" t="s">
        <v>465</v>
      </c>
      <c r="D67" s="27" t="s">
        <v>465</v>
      </c>
      <c r="E67" s="46" t="s">
        <v>644</v>
      </c>
      <c r="F67" s="58">
        <v>2011</v>
      </c>
      <c r="G67" s="39" t="s">
        <v>635</v>
      </c>
      <c r="H67" s="25">
        <v>16.6</v>
      </c>
      <c r="I67">
        <v>2.8</v>
      </c>
      <c r="J67" s="27">
        <f t="shared" si="4"/>
        <v>19.400000000000002</v>
      </c>
      <c r="K67" s="25">
        <v>2.7</v>
      </c>
      <c r="L67" s="40" t="s">
        <v>173</v>
      </c>
      <c r="M67" s="32">
        <v>2</v>
      </c>
      <c r="N67" s="32">
        <v>2</v>
      </c>
      <c r="O67" s="32">
        <v>0</v>
      </c>
      <c r="P67" s="33">
        <v>0</v>
      </c>
      <c r="Q67" s="34">
        <v>2</v>
      </c>
      <c r="R67">
        <v>5</v>
      </c>
      <c r="S67">
        <f t="shared" si="7"/>
        <v>7</v>
      </c>
      <c r="T67" s="35">
        <f t="shared" si="5"/>
        <v>28</v>
      </c>
      <c r="U67" s="36">
        <f t="shared" si="6"/>
        <v>168.67469879518072</v>
      </c>
      <c r="V67" s="35"/>
      <c r="W67" s="37"/>
      <c r="X67" s="37"/>
      <c r="Y67" s="37"/>
      <c r="Z67" s="37"/>
      <c r="AA67" s="37"/>
      <c r="AB67" s="37"/>
      <c r="AC67" s="37">
        <v>6</v>
      </c>
      <c r="AD67" s="37">
        <v>5</v>
      </c>
      <c r="AE67" s="37"/>
      <c r="AF67" s="37"/>
      <c r="AG67" s="37">
        <v>1</v>
      </c>
      <c r="AH67" s="37"/>
      <c r="AI67" s="37">
        <v>1</v>
      </c>
      <c r="AJ67" s="37">
        <v>2</v>
      </c>
      <c r="AK67" s="37">
        <v>2</v>
      </c>
      <c r="AL67" s="37">
        <v>10</v>
      </c>
      <c r="AM67" s="37"/>
      <c r="AN67" s="37"/>
      <c r="AO67" s="37"/>
      <c r="AP67" s="37"/>
      <c r="AQ67" s="37"/>
      <c r="AR67" s="37">
        <v>1</v>
      </c>
      <c r="AS67" s="37"/>
      <c r="AT67" s="37"/>
      <c r="AU67" s="37"/>
      <c r="AV67" s="37"/>
      <c r="AW67" s="37"/>
      <c r="AX67" s="32"/>
      <c r="AY67" s="37"/>
      <c r="AZ67" s="37"/>
      <c r="BA67" s="37"/>
      <c r="BB67" s="37"/>
      <c r="BC67" s="37"/>
      <c r="BD67" s="37"/>
      <c r="BE67" s="37"/>
      <c r="BF67" s="37"/>
      <c r="BG67" s="37">
        <v>1</v>
      </c>
      <c r="BH67" s="37"/>
      <c r="BI67" s="37"/>
      <c r="BJ67" s="37"/>
      <c r="BK67" s="37">
        <v>1</v>
      </c>
      <c r="BL67" s="37">
        <v>1</v>
      </c>
      <c r="BM67" s="37"/>
      <c r="BN67" s="37"/>
      <c r="BO67" s="37"/>
      <c r="BP67" s="37"/>
      <c r="BQ67" s="37">
        <v>1</v>
      </c>
      <c r="BR67" s="37"/>
      <c r="BS67" s="37"/>
      <c r="BT67" s="37">
        <v>1</v>
      </c>
      <c r="BU67" s="37"/>
      <c r="BV67" s="37"/>
      <c r="BW67" s="37"/>
      <c r="BX67" s="37"/>
      <c r="BY67" s="37"/>
      <c r="BZ67" s="37"/>
      <c r="CA67" s="37">
        <v>4</v>
      </c>
      <c r="CB67" s="37"/>
      <c r="CC67" s="37"/>
      <c r="CD67" s="37"/>
      <c r="CE67" s="37"/>
      <c r="CF67" s="37"/>
      <c r="CG67" s="37"/>
      <c r="CH67" s="37"/>
      <c r="CI67" s="37">
        <v>5</v>
      </c>
      <c r="CJ67" s="37"/>
      <c r="CK67" s="47">
        <v>1</v>
      </c>
      <c r="CL67" s="37"/>
      <c r="CM67" s="37"/>
      <c r="CN67" s="37">
        <v>4</v>
      </c>
      <c r="CO67" s="37"/>
      <c r="CP67" s="38">
        <v>3</v>
      </c>
    </row>
    <row r="68" spans="1:94" ht="12.75">
      <c r="A68" t="s">
        <v>568</v>
      </c>
      <c r="B68" t="s">
        <v>645</v>
      </c>
      <c r="C68" s="25" t="s">
        <v>465</v>
      </c>
      <c r="D68" s="27" t="s">
        <v>465</v>
      </c>
      <c r="E68" s="46" t="s">
        <v>646</v>
      </c>
      <c r="F68" s="58">
        <v>2015</v>
      </c>
      <c r="G68" s="29" t="s">
        <v>647</v>
      </c>
      <c r="H68" s="25">
        <v>0.37</v>
      </c>
      <c r="I68" s="25">
        <v>0.38</v>
      </c>
      <c r="J68" s="30">
        <f t="shared" si="4"/>
        <v>0.75</v>
      </c>
      <c r="K68" s="25">
        <v>0.8</v>
      </c>
      <c r="L68" s="31" t="s">
        <v>172</v>
      </c>
      <c r="M68" s="32">
        <v>3</v>
      </c>
      <c r="N68" s="32">
        <v>1</v>
      </c>
      <c r="O68" s="32">
        <v>0</v>
      </c>
      <c r="P68" s="33">
        <v>0</v>
      </c>
      <c r="Q68" s="43">
        <v>2</v>
      </c>
      <c r="R68" s="44">
        <v>1</v>
      </c>
      <c r="S68">
        <f t="shared" si="7"/>
        <v>3</v>
      </c>
      <c r="T68" s="35">
        <f t="shared" si="5"/>
        <v>1</v>
      </c>
      <c r="U68" s="36">
        <f t="shared" si="6"/>
        <v>270.27027027027026</v>
      </c>
      <c r="V68" s="35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>
        <v>1</v>
      </c>
      <c r="AT68" s="37"/>
      <c r="AU68" s="37"/>
      <c r="AV68" s="37"/>
      <c r="AW68" s="37"/>
      <c r="AX68" s="32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8"/>
    </row>
    <row r="69" spans="1:94" ht="12.75">
      <c r="A69" t="s">
        <v>648</v>
      </c>
      <c r="B69" t="s">
        <v>649</v>
      </c>
      <c r="C69" s="25" t="s">
        <v>465</v>
      </c>
      <c r="D69" s="27" t="s">
        <v>465</v>
      </c>
      <c r="E69" s="46" t="s">
        <v>650</v>
      </c>
      <c r="F69" s="58">
        <v>2011</v>
      </c>
      <c r="G69" s="39" t="s">
        <v>635</v>
      </c>
      <c r="H69" s="25">
        <v>15.6</v>
      </c>
      <c r="I69">
        <v>21.1</v>
      </c>
      <c r="J69" s="27">
        <f t="shared" si="4"/>
        <v>36.7</v>
      </c>
      <c r="K69" s="25">
        <v>2.7</v>
      </c>
      <c r="L69" s="40" t="s">
        <v>173</v>
      </c>
      <c r="M69" s="32">
        <v>1</v>
      </c>
      <c r="N69" s="32">
        <v>3</v>
      </c>
      <c r="O69" s="32">
        <v>0</v>
      </c>
      <c r="P69" s="33">
        <v>0</v>
      </c>
      <c r="Q69" s="34">
        <v>2</v>
      </c>
      <c r="R69">
        <v>2</v>
      </c>
      <c r="S69">
        <f t="shared" si="7"/>
        <v>4</v>
      </c>
      <c r="T69" s="35">
        <f t="shared" si="5"/>
        <v>20</v>
      </c>
      <c r="U69" s="36">
        <f t="shared" si="6"/>
        <v>128.2051282051282</v>
      </c>
      <c r="V69" s="35"/>
      <c r="W69" s="37"/>
      <c r="X69" s="37"/>
      <c r="Y69" s="37"/>
      <c r="Z69" s="37"/>
      <c r="AA69" s="37"/>
      <c r="AB69" s="37"/>
      <c r="AC69" s="37">
        <v>5</v>
      </c>
      <c r="AD69" s="37">
        <v>2</v>
      </c>
      <c r="AE69" s="37"/>
      <c r="AF69" s="37">
        <v>1</v>
      </c>
      <c r="AG69" s="37"/>
      <c r="AH69" s="37"/>
      <c r="AI69" s="37">
        <v>1</v>
      </c>
      <c r="AJ69" s="37">
        <v>1</v>
      </c>
      <c r="AK69" s="37">
        <v>1</v>
      </c>
      <c r="AL69" s="37">
        <v>3</v>
      </c>
      <c r="AM69" s="37"/>
      <c r="AN69" s="37"/>
      <c r="AO69" s="37"/>
      <c r="AP69" s="37"/>
      <c r="AQ69" s="37"/>
      <c r="AR69" s="37"/>
      <c r="AS69" s="37">
        <v>1</v>
      </c>
      <c r="AT69" s="37">
        <v>1</v>
      </c>
      <c r="AU69" s="37"/>
      <c r="AV69" s="37"/>
      <c r="AW69" s="47">
        <v>1</v>
      </c>
      <c r="AX69" s="32">
        <v>1</v>
      </c>
      <c r="AY69" s="37">
        <v>1</v>
      </c>
      <c r="AZ69" s="37">
        <v>1</v>
      </c>
      <c r="BA69" s="37"/>
      <c r="BB69" s="37"/>
      <c r="BC69" s="37">
        <v>5</v>
      </c>
      <c r="BD69" s="37"/>
      <c r="BE69" s="37"/>
      <c r="BF69" s="37"/>
      <c r="BG69" s="37">
        <v>2</v>
      </c>
      <c r="BH69" s="37"/>
      <c r="BI69" s="37">
        <v>1</v>
      </c>
      <c r="BJ69" s="37"/>
      <c r="BK69" s="37">
        <v>1</v>
      </c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>
        <v>12</v>
      </c>
      <c r="CB69" s="37"/>
      <c r="CC69" s="37"/>
      <c r="CD69" s="37"/>
      <c r="CE69" s="37"/>
      <c r="CF69" s="37">
        <v>3</v>
      </c>
      <c r="CG69" s="37">
        <v>1</v>
      </c>
      <c r="CH69" s="37"/>
      <c r="CI69" s="37">
        <v>25</v>
      </c>
      <c r="CJ69" s="37"/>
      <c r="CK69" s="47">
        <v>1</v>
      </c>
      <c r="CL69" s="37"/>
      <c r="CM69" s="37"/>
      <c r="CN69" s="37">
        <v>8</v>
      </c>
      <c r="CO69" s="37"/>
      <c r="CP69" s="38">
        <v>15</v>
      </c>
    </row>
    <row r="70" spans="1:94" ht="12.75">
      <c r="A70" t="s">
        <v>651</v>
      </c>
      <c r="B70" t="s">
        <v>652</v>
      </c>
      <c r="C70" s="25" t="s">
        <v>465</v>
      </c>
      <c r="D70" s="27" t="s">
        <v>465</v>
      </c>
      <c r="E70" s="46" t="s">
        <v>653</v>
      </c>
      <c r="F70" s="58">
        <v>2022</v>
      </c>
      <c r="G70" s="29" t="s">
        <v>654</v>
      </c>
      <c r="H70" s="25">
        <v>20.8</v>
      </c>
      <c r="I70">
        <v>7.7</v>
      </c>
      <c r="J70" s="27">
        <f t="shared" si="4"/>
        <v>28.5</v>
      </c>
      <c r="K70" s="25">
        <v>2.4</v>
      </c>
      <c r="L70" s="31" t="s">
        <v>174</v>
      </c>
      <c r="M70" s="32">
        <v>2</v>
      </c>
      <c r="N70" s="32">
        <v>2</v>
      </c>
      <c r="O70" s="32">
        <v>0</v>
      </c>
      <c r="P70" s="33">
        <v>0</v>
      </c>
      <c r="Q70" s="34">
        <v>1</v>
      </c>
      <c r="R70">
        <v>0</v>
      </c>
      <c r="S70">
        <f t="shared" si="7"/>
        <v>1</v>
      </c>
      <c r="T70" s="35">
        <f t="shared" si="5"/>
        <v>5</v>
      </c>
      <c r="U70" s="36">
        <f t="shared" si="6"/>
        <v>24.038461538461537</v>
      </c>
      <c r="V70" s="35"/>
      <c r="W70" s="37"/>
      <c r="X70" s="37"/>
      <c r="Y70" s="37"/>
      <c r="Z70" s="37"/>
      <c r="AA70" s="37"/>
      <c r="AB70" s="37"/>
      <c r="AC70" s="37">
        <v>1</v>
      </c>
      <c r="AD70" s="37"/>
      <c r="AE70" s="37"/>
      <c r="AF70" s="37"/>
      <c r="AG70" s="37"/>
      <c r="AH70" s="37"/>
      <c r="AI70" s="37"/>
      <c r="AJ70" s="37">
        <v>1</v>
      </c>
      <c r="AK70" s="37"/>
      <c r="AL70" s="37">
        <v>1</v>
      </c>
      <c r="AM70" s="37"/>
      <c r="AN70" s="37"/>
      <c r="AO70" s="32">
        <v>1</v>
      </c>
      <c r="AP70" s="32"/>
      <c r="AQ70" s="37"/>
      <c r="AR70" s="37"/>
      <c r="AS70" s="37">
        <v>1</v>
      </c>
      <c r="AT70" s="37"/>
      <c r="AU70" s="37"/>
      <c r="AV70" s="37"/>
      <c r="AW70" s="37"/>
      <c r="AX70" s="32">
        <v>1</v>
      </c>
      <c r="AY70" s="37">
        <v>1</v>
      </c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>
        <v>11</v>
      </c>
      <c r="CJ70" s="37"/>
      <c r="CK70" s="37"/>
      <c r="CL70" s="37"/>
      <c r="CM70" s="37">
        <v>1</v>
      </c>
      <c r="CN70" s="37"/>
      <c r="CO70" s="37"/>
      <c r="CP70" s="38">
        <v>1</v>
      </c>
    </row>
    <row r="71" spans="1:94" ht="12.75">
      <c r="A71" t="s">
        <v>655</v>
      </c>
      <c r="B71" t="s">
        <v>656</v>
      </c>
      <c r="C71" s="25" t="s">
        <v>465</v>
      </c>
      <c r="D71" s="27" t="s">
        <v>465</v>
      </c>
      <c r="E71" s="46" t="s">
        <v>657</v>
      </c>
      <c r="F71" s="58">
        <v>2022</v>
      </c>
      <c r="G71" s="29" t="s">
        <v>658</v>
      </c>
      <c r="H71" s="25">
        <v>0.3</v>
      </c>
      <c r="I71" s="25">
        <v>1</v>
      </c>
      <c r="J71" s="30">
        <f t="shared" si="4"/>
        <v>1.3</v>
      </c>
      <c r="K71" s="25">
        <v>0.2</v>
      </c>
      <c r="L71" s="31" t="s">
        <v>172</v>
      </c>
      <c r="M71" s="32">
        <v>2</v>
      </c>
      <c r="N71" s="32">
        <v>2</v>
      </c>
      <c r="O71" s="32">
        <v>0</v>
      </c>
      <c r="P71" s="33">
        <v>0</v>
      </c>
      <c r="Q71" s="43">
        <v>0</v>
      </c>
      <c r="R71" s="44">
        <v>0</v>
      </c>
      <c r="S71">
        <f t="shared" si="7"/>
        <v>0</v>
      </c>
      <c r="T71" s="35">
        <f t="shared" si="5"/>
        <v>0</v>
      </c>
      <c r="U71" s="36">
        <f t="shared" si="6"/>
        <v>0</v>
      </c>
      <c r="V71" s="35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2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>
        <v>1</v>
      </c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8"/>
    </row>
    <row r="72" spans="1:94" ht="12.75">
      <c r="A72" t="s">
        <v>659</v>
      </c>
      <c r="B72" t="s">
        <v>660</v>
      </c>
      <c r="C72" s="25" t="s">
        <v>465</v>
      </c>
      <c r="D72" s="27" t="s">
        <v>465</v>
      </c>
      <c r="E72" s="46" t="s">
        <v>661</v>
      </c>
      <c r="G72" s="29"/>
      <c r="H72" s="25">
        <v>21.6</v>
      </c>
      <c r="I72" s="25">
        <v>0.6</v>
      </c>
      <c r="J72" s="27">
        <f t="shared" si="4"/>
        <v>22.200000000000003</v>
      </c>
      <c r="K72" s="25">
        <v>2.6</v>
      </c>
      <c r="L72" s="31"/>
      <c r="M72" s="32">
        <v>1</v>
      </c>
      <c r="N72" s="32">
        <v>3</v>
      </c>
      <c r="O72" s="32">
        <v>0</v>
      </c>
      <c r="P72" s="33">
        <v>0</v>
      </c>
      <c r="Q72" s="34">
        <v>10</v>
      </c>
      <c r="R72">
        <v>9</v>
      </c>
      <c r="S72">
        <f t="shared" si="7"/>
        <v>19</v>
      </c>
      <c r="T72" s="35">
        <f t="shared" si="5"/>
        <v>0</v>
      </c>
      <c r="U72" s="36">
        <f t="shared" si="6"/>
        <v>0</v>
      </c>
      <c r="V72" s="35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2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8"/>
    </row>
    <row r="73" spans="1:94" ht="12.75">
      <c r="A73" s="25" t="s">
        <v>281</v>
      </c>
      <c r="B73" t="s">
        <v>662</v>
      </c>
      <c r="C73" s="25" t="s">
        <v>465</v>
      </c>
      <c r="D73" s="30" t="s">
        <v>465</v>
      </c>
      <c r="E73" s="46" t="s">
        <v>663</v>
      </c>
      <c r="F73" s="58">
        <v>2022</v>
      </c>
      <c r="G73" s="29" t="s">
        <v>364</v>
      </c>
      <c r="H73" s="25">
        <v>14.5</v>
      </c>
      <c r="I73" s="25">
        <v>1.5</v>
      </c>
      <c r="J73" s="30">
        <f t="shared" si="4"/>
        <v>16</v>
      </c>
      <c r="K73" s="25">
        <v>1.8</v>
      </c>
      <c r="L73" s="31" t="s">
        <v>174</v>
      </c>
      <c r="M73" s="32">
        <v>2</v>
      </c>
      <c r="N73" s="32">
        <v>2</v>
      </c>
      <c r="O73" s="32">
        <v>0</v>
      </c>
      <c r="P73" s="33">
        <v>0</v>
      </c>
      <c r="Q73" s="43">
        <v>1</v>
      </c>
      <c r="R73" s="44">
        <v>0</v>
      </c>
      <c r="S73">
        <f t="shared" si="7"/>
        <v>1</v>
      </c>
      <c r="T73" s="34">
        <f t="shared" si="5"/>
        <v>15</v>
      </c>
      <c r="U73" s="36">
        <f t="shared" si="6"/>
        <v>103.44827586206897</v>
      </c>
      <c r="V73" s="49"/>
      <c r="W73" s="50"/>
      <c r="X73" s="50"/>
      <c r="Y73" s="50"/>
      <c r="Z73" s="50"/>
      <c r="AA73" s="47">
        <v>1</v>
      </c>
      <c r="AB73" s="50"/>
      <c r="AC73" s="50">
        <v>3</v>
      </c>
      <c r="AD73" s="50">
        <v>3</v>
      </c>
      <c r="AE73" s="50"/>
      <c r="AF73" s="50"/>
      <c r="AG73" s="50"/>
      <c r="AH73" s="50"/>
      <c r="AI73" s="50">
        <v>1</v>
      </c>
      <c r="AJ73" s="50"/>
      <c r="AK73" s="50"/>
      <c r="AL73" s="50">
        <v>3</v>
      </c>
      <c r="AM73" s="50"/>
      <c r="AN73" s="50"/>
      <c r="AO73" s="50"/>
      <c r="AP73" s="47">
        <v>1</v>
      </c>
      <c r="AQ73" s="50"/>
      <c r="AR73" s="50"/>
      <c r="AS73" s="50">
        <v>1</v>
      </c>
      <c r="AT73" s="50"/>
      <c r="AU73" s="50"/>
      <c r="AV73" s="50"/>
      <c r="AW73" s="50">
        <v>1</v>
      </c>
      <c r="AX73" s="66">
        <v>1</v>
      </c>
      <c r="AY73" s="50">
        <v>1</v>
      </c>
      <c r="AZ73" s="50"/>
      <c r="BA73" s="50"/>
      <c r="BB73" s="50"/>
      <c r="BC73" s="50">
        <v>3</v>
      </c>
      <c r="BD73" s="50"/>
      <c r="BE73" s="50"/>
      <c r="BF73" s="50"/>
      <c r="BG73" s="50"/>
      <c r="BH73" s="50"/>
      <c r="BI73" s="50">
        <v>1</v>
      </c>
      <c r="BJ73" s="50"/>
      <c r="BK73" s="50"/>
      <c r="BL73" s="50"/>
      <c r="BM73" s="50"/>
      <c r="BN73" s="50"/>
      <c r="BO73" s="50"/>
      <c r="BP73" s="50"/>
      <c r="BQ73" s="50">
        <v>1</v>
      </c>
      <c r="BR73" s="50"/>
      <c r="BS73" s="50"/>
      <c r="BT73" s="50"/>
      <c r="BU73" s="50"/>
      <c r="BV73" s="50"/>
      <c r="BW73" s="50"/>
      <c r="BX73" s="50"/>
      <c r="BY73" s="50">
        <v>1</v>
      </c>
      <c r="BZ73" s="50">
        <v>2</v>
      </c>
      <c r="CA73" s="50"/>
      <c r="CB73" s="50"/>
      <c r="CC73" s="50"/>
      <c r="CD73" s="50"/>
      <c r="CE73" s="50">
        <v>1</v>
      </c>
      <c r="CF73" s="50">
        <v>1</v>
      </c>
      <c r="CG73" s="50"/>
      <c r="CH73" s="50"/>
      <c r="CI73" s="50">
        <v>4</v>
      </c>
      <c r="CJ73" s="50">
        <v>2</v>
      </c>
      <c r="CK73" s="50">
        <v>1</v>
      </c>
      <c r="CL73" s="50"/>
      <c r="CM73" s="50">
        <v>1</v>
      </c>
      <c r="CN73" s="50"/>
      <c r="CO73" s="50"/>
      <c r="CP73" s="70">
        <v>2</v>
      </c>
    </row>
    <row r="74" spans="1:94" ht="12.75">
      <c r="A74" t="s">
        <v>664</v>
      </c>
      <c r="B74" t="s">
        <v>665</v>
      </c>
      <c r="C74" s="25" t="s">
        <v>465</v>
      </c>
      <c r="D74" s="83" t="s">
        <v>465</v>
      </c>
      <c r="E74" s="46" t="s">
        <v>666</v>
      </c>
      <c r="F74" s="58">
        <v>2020</v>
      </c>
      <c r="G74" s="39" t="s">
        <v>667</v>
      </c>
      <c r="H74" s="25">
        <v>7</v>
      </c>
      <c r="I74" s="24">
        <v>33.7</v>
      </c>
      <c r="J74" s="27">
        <f t="shared" si="4"/>
        <v>40.7</v>
      </c>
      <c r="K74" s="25">
        <v>1.1</v>
      </c>
      <c r="L74" s="40" t="s">
        <v>174</v>
      </c>
      <c r="M74" s="32">
        <v>2</v>
      </c>
      <c r="N74" s="32">
        <v>2</v>
      </c>
      <c r="O74" s="32">
        <v>0</v>
      </c>
      <c r="P74" s="33">
        <v>0</v>
      </c>
      <c r="Q74" s="34">
        <v>2</v>
      </c>
      <c r="R74">
        <v>0</v>
      </c>
      <c r="S74" s="71">
        <f t="shared" si="7"/>
        <v>2</v>
      </c>
      <c r="T74" s="72">
        <f t="shared" si="5"/>
        <v>5</v>
      </c>
      <c r="U74" s="73">
        <f t="shared" si="6"/>
        <v>71.42857142857143</v>
      </c>
      <c r="V74" s="72"/>
      <c r="W74" s="37"/>
      <c r="X74" s="37"/>
      <c r="Y74" s="37"/>
      <c r="Z74" s="37"/>
      <c r="AA74" s="37"/>
      <c r="AB74" s="37"/>
      <c r="AC74" s="37">
        <v>3</v>
      </c>
      <c r="AD74" s="37">
        <v>1</v>
      </c>
      <c r="AE74" s="37"/>
      <c r="AF74" s="37"/>
      <c r="AG74" s="37">
        <v>1</v>
      </c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2">
        <v>1</v>
      </c>
      <c r="AY74" s="37"/>
      <c r="AZ74" s="37"/>
      <c r="BA74" s="37"/>
      <c r="BB74" s="37"/>
      <c r="BC74" s="37"/>
      <c r="BD74" s="37"/>
      <c r="BE74" s="37">
        <v>3</v>
      </c>
      <c r="BF74" s="37"/>
      <c r="BG74" s="37">
        <v>2</v>
      </c>
      <c r="BH74" s="37"/>
      <c r="BI74" s="37"/>
      <c r="BJ74" s="37"/>
      <c r="BK74" s="37"/>
      <c r="BL74" s="37">
        <v>4</v>
      </c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>
        <v>1</v>
      </c>
      <c r="BZ74" s="37"/>
      <c r="CA74" s="37"/>
      <c r="CB74" s="37"/>
      <c r="CC74" s="37"/>
      <c r="CD74" s="37"/>
      <c r="CE74" s="37"/>
      <c r="CF74" s="37"/>
      <c r="CG74" s="37"/>
      <c r="CH74" s="37"/>
      <c r="CI74" s="37">
        <v>2</v>
      </c>
      <c r="CJ74" s="37">
        <v>2</v>
      </c>
      <c r="CK74" s="37">
        <v>2</v>
      </c>
      <c r="CL74" s="37"/>
      <c r="CM74" s="37"/>
      <c r="CN74" s="37"/>
      <c r="CO74" s="37"/>
      <c r="CP74" s="38">
        <v>2</v>
      </c>
    </row>
    <row r="75" spans="1:94" s="1" customFormat="1" ht="12.75">
      <c r="A75" s="74" t="s">
        <v>668</v>
      </c>
      <c r="B75" s="74"/>
      <c r="C75" s="74">
        <f>COUNTA(C3:C74)</f>
        <v>72</v>
      </c>
      <c r="D75" s="74"/>
      <c r="E75" s="75"/>
      <c r="F75" s="85">
        <f>COUNTA(F3:F74)</f>
        <v>31</v>
      </c>
      <c r="G75" s="76"/>
      <c r="H75" s="77">
        <f>SUM(H3:H74)</f>
        <v>655.2199999999998</v>
      </c>
      <c r="I75" s="74">
        <f>SUM(I3:I74)</f>
        <v>171.66999999999996</v>
      </c>
      <c r="J75" s="77">
        <f>SUM(J3:J74)</f>
        <v>826.8900000000001</v>
      </c>
      <c r="K75" s="78">
        <f>SUM(K3:K74)</f>
        <v>110.65999999999998</v>
      </c>
      <c r="L75" s="79"/>
      <c r="M75" s="80"/>
      <c r="N75" s="80"/>
      <c r="O75" s="80"/>
      <c r="P75" s="80"/>
      <c r="Q75" s="74">
        <f>SUM(Q3:Q74)</f>
        <v>63</v>
      </c>
      <c r="R75" s="74">
        <f>SUM(R3:R74)</f>
        <v>106</v>
      </c>
      <c r="S75" s="81">
        <f>Q75+R75</f>
        <v>169</v>
      </c>
      <c r="T75" s="82">
        <f>SUM(T3:T74)</f>
        <v>200</v>
      </c>
      <c r="U75" s="81"/>
      <c r="V75" s="82">
        <f aca="true" t="shared" si="8" ref="V75:BA75">SUBTOTAL(9,V3:V74)</f>
        <v>4</v>
      </c>
      <c r="W75" s="77">
        <f t="shared" si="8"/>
        <v>0</v>
      </c>
      <c r="X75" s="77">
        <f t="shared" si="8"/>
        <v>0</v>
      </c>
      <c r="Y75" s="77">
        <f t="shared" si="8"/>
        <v>6</v>
      </c>
      <c r="Z75" s="77">
        <f t="shared" si="8"/>
        <v>0</v>
      </c>
      <c r="AA75" s="77">
        <f t="shared" si="8"/>
        <v>2</v>
      </c>
      <c r="AB75" s="77">
        <f t="shared" si="8"/>
        <v>1</v>
      </c>
      <c r="AC75" s="77">
        <f t="shared" si="8"/>
        <v>38</v>
      </c>
      <c r="AD75" s="77">
        <f t="shared" si="8"/>
        <v>27</v>
      </c>
      <c r="AE75" s="77">
        <f t="shared" si="8"/>
        <v>0</v>
      </c>
      <c r="AF75" s="77">
        <f t="shared" si="8"/>
        <v>2</v>
      </c>
      <c r="AG75" s="77">
        <f t="shared" si="8"/>
        <v>2</v>
      </c>
      <c r="AH75" s="77">
        <f t="shared" si="8"/>
        <v>0</v>
      </c>
      <c r="AI75" s="77">
        <f t="shared" si="8"/>
        <v>4</v>
      </c>
      <c r="AJ75" s="77">
        <f t="shared" si="8"/>
        <v>21</v>
      </c>
      <c r="AK75" s="77">
        <f t="shared" si="8"/>
        <v>4</v>
      </c>
      <c r="AL75" s="77">
        <f t="shared" si="8"/>
        <v>49</v>
      </c>
      <c r="AM75" s="77">
        <f t="shared" si="8"/>
        <v>4</v>
      </c>
      <c r="AN75" s="77">
        <f t="shared" si="8"/>
        <v>0</v>
      </c>
      <c r="AO75" s="77">
        <f t="shared" si="8"/>
        <v>11</v>
      </c>
      <c r="AP75" s="77">
        <f t="shared" si="8"/>
        <v>1</v>
      </c>
      <c r="AQ75" s="77">
        <f t="shared" si="8"/>
        <v>1</v>
      </c>
      <c r="AR75" s="77">
        <f t="shared" si="8"/>
        <v>5</v>
      </c>
      <c r="AS75" s="77">
        <f t="shared" si="8"/>
        <v>12</v>
      </c>
      <c r="AT75" s="77">
        <f t="shared" si="8"/>
        <v>1</v>
      </c>
      <c r="AU75" s="77">
        <f t="shared" si="8"/>
        <v>0</v>
      </c>
      <c r="AV75" s="77">
        <f t="shared" si="8"/>
        <v>0</v>
      </c>
      <c r="AW75" s="77">
        <f t="shared" si="8"/>
        <v>2</v>
      </c>
      <c r="AX75" s="77">
        <f t="shared" si="8"/>
        <v>9</v>
      </c>
      <c r="AY75" s="77">
        <f t="shared" si="8"/>
        <v>5</v>
      </c>
      <c r="AZ75" s="77">
        <f t="shared" si="8"/>
        <v>1</v>
      </c>
      <c r="BA75" s="77">
        <f t="shared" si="8"/>
        <v>0</v>
      </c>
      <c r="BB75" s="77">
        <f aca="true" t="shared" si="9" ref="BB75:CG75">SUBTOTAL(9,BB3:BB74)</f>
        <v>0</v>
      </c>
      <c r="BC75" s="77">
        <f t="shared" si="9"/>
        <v>9</v>
      </c>
      <c r="BD75" s="77">
        <f t="shared" si="9"/>
        <v>0</v>
      </c>
      <c r="BE75" s="77">
        <f t="shared" si="9"/>
        <v>3</v>
      </c>
      <c r="BF75" s="77">
        <f t="shared" si="9"/>
        <v>0</v>
      </c>
      <c r="BG75" s="77">
        <f t="shared" si="9"/>
        <v>10</v>
      </c>
      <c r="BH75" s="77">
        <f t="shared" si="9"/>
        <v>0</v>
      </c>
      <c r="BI75" s="77">
        <f t="shared" si="9"/>
        <v>8</v>
      </c>
      <c r="BJ75" s="77">
        <f t="shared" si="9"/>
        <v>0</v>
      </c>
      <c r="BK75" s="77">
        <f t="shared" si="9"/>
        <v>7</v>
      </c>
      <c r="BL75" s="77">
        <f t="shared" si="9"/>
        <v>6</v>
      </c>
      <c r="BM75" s="77">
        <f t="shared" si="9"/>
        <v>0</v>
      </c>
      <c r="BN75" s="77">
        <f t="shared" si="9"/>
        <v>0</v>
      </c>
      <c r="BO75" s="77">
        <f t="shared" si="9"/>
        <v>0</v>
      </c>
      <c r="BP75" s="77">
        <f t="shared" si="9"/>
        <v>0</v>
      </c>
      <c r="BQ75" s="77">
        <f t="shared" si="9"/>
        <v>13</v>
      </c>
      <c r="BR75" s="77">
        <f t="shared" si="9"/>
        <v>0</v>
      </c>
      <c r="BS75" s="77">
        <f t="shared" si="9"/>
        <v>0</v>
      </c>
      <c r="BT75" s="77">
        <f t="shared" si="9"/>
        <v>16</v>
      </c>
      <c r="BU75" s="77">
        <f t="shared" si="9"/>
        <v>2</v>
      </c>
      <c r="BV75" s="77">
        <f t="shared" si="9"/>
        <v>0</v>
      </c>
      <c r="BW75" s="77">
        <f t="shared" si="9"/>
        <v>0</v>
      </c>
      <c r="BX75" s="77">
        <f t="shared" si="9"/>
        <v>0</v>
      </c>
      <c r="BY75" s="77">
        <f t="shared" si="9"/>
        <v>2</v>
      </c>
      <c r="BZ75" s="77">
        <f t="shared" si="9"/>
        <v>2</v>
      </c>
      <c r="CA75" s="77">
        <f t="shared" si="9"/>
        <v>23</v>
      </c>
      <c r="CB75" s="77">
        <f t="shared" si="9"/>
        <v>0</v>
      </c>
      <c r="CC75" s="77">
        <f t="shared" si="9"/>
        <v>0</v>
      </c>
      <c r="CD75" s="77">
        <f t="shared" si="9"/>
        <v>0</v>
      </c>
      <c r="CE75" s="77">
        <f t="shared" si="9"/>
        <v>2</v>
      </c>
      <c r="CF75" s="77">
        <f t="shared" si="9"/>
        <v>5</v>
      </c>
      <c r="CG75" s="77">
        <f t="shared" si="9"/>
        <v>1</v>
      </c>
      <c r="CH75" s="77">
        <f>SUBTOTAL(9,CH3:CH74)</f>
        <v>3</v>
      </c>
      <c r="CI75" s="77">
        <f>SUBTOTAL(9,CI3:CI74)</f>
        <v>59</v>
      </c>
      <c r="CJ75" s="77">
        <f>SUBTOTAL(9,CJ3:CJ74)</f>
        <v>4</v>
      </c>
      <c r="CK75" s="77">
        <f>SUBTOTAL(9,CK3:CK74)</f>
        <v>7</v>
      </c>
      <c r="CL75" s="77">
        <f>SUBTOTAL(9,CL3:CL74)</f>
        <v>0</v>
      </c>
      <c r="CM75" s="77">
        <f>SUBTOTAL(9,CM3:CM74)</f>
        <v>4</v>
      </c>
      <c r="CN75" s="77">
        <f>SUBTOTAL(9,CN3:CN74)</f>
        <v>13</v>
      </c>
      <c r="CO75" s="77">
        <f>SUBTOTAL(9,CO3:CO74)</f>
        <v>0</v>
      </c>
      <c r="CP75" s="77">
        <f>SUBTOTAL(9,CP3:CP74)</f>
        <v>35</v>
      </c>
    </row>
    <row r="80" ht="12.75"/>
    <row r="81" ht="12.75"/>
    <row r="82" ht="12.75"/>
    <row r="83" ht="12.75"/>
    <row r="84" ht="12.75"/>
    <row r="86" ht="12.75"/>
    <row r="88" ht="12.75"/>
    <row r="89" ht="12.75"/>
    <row r="93" ht="12.75"/>
    <row r="94" ht="12.75"/>
    <row r="95" ht="12.75"/>
    <row r="96" ht="12.75"/>
    <row r="97" ht="12.75"/>
    <row r="99" ht="12.75"/>
    <row r="100" ht="12.75"/>
  </sheetData>
  <sheetProtection/>
  <hyperlinks>
    <hyperlink ref="E11" r:id="rId1" display="https://asiointi.maanmittauslaitos.fi/karttapaikka/?share=customMarker&amp;n=6700105.864789983&amp;e=181354.2861245388&amp;title=Appl%C3%B6n%20lampi&amp;desc=&amp;zoom=11&amp;layers=%5B%7B%22id%22%3A2%2C%22opacity%22%3A100%7D%5D"/>
    <hyperlink ref="E9" r:id="rId2" display="https://asiointi.maanmittauslaitos.fi/karttapaikka/?share=customMarker&amp;n=6688382.887523635&amp;e=186065.954485169&amp;title=Tr%C3%A4sket&amp;desc=&amp;zoom=10&amp;layers=%5B%7B%22id%22%3A2%2C%22opacity%22%3A100%7D%5D"/>
    <hyperlink ref="E8" r:id="rId3" display="https://asiointi.maanmittauslaitos.fi/karttapaikka/?share=customMarker&amp;n=6686394.364062976&amp;e=186820.11005975062&amp;title=Tr%C3%A4sket&amp;desc=&amp;zoom=10&amp;layers=%5B%7B%22id%22%3A2%2C%22opacity%22%3A100%7D%5D"/>
    <hyperlink ref="E4" r:id="rId4" display="https://asiointi.maanmittauslaitos.fi/karttapaikka/?share=customMarker&amp;n=6686654.283885161&amp;e=185387.47182830368&amp;title=Gloet&amp;desc=&amp;zoom=10&amp;layers=%5B%7B%22id%22%3A2%2C%22opacity%22%3A100%7D%5D"/>
    <hyperlink ref="E3" r:id="rId5" display="https://asiointi.maanmittauslaitos.fi/karttapaikka/?share=customMarker&amp;n=6686657.483958404&amp;e=188269.07174285446&amp;title=Gropen&amp;desc=&amp;zoom=9&amp;layers=%5B%7B%22id%22%3A2%2C%22opacity%22%3A100%7D%5D"/>
    <hyperlink ref="E5" r:id="rId6" display="https://asiointi.maanmittauslaitos.fi/karttapaikka/?share=customMarker&amp;n=6685731.0839339895&amp;e=189950.67165740524&amp;title=K%C3%A4llvik&amp;desc=&amp;zoom=10&amp;layers=%5B%7B%22id%22%3A2%2C%22opacity%22%3A100%7D%5D"/>
    <hyperlink ref="E10" r:id="rId7" display="https://asiointi.maanmittauslaitos.fi/karttapaikka/?share=customMarker&amp;n=6686180.683909575&amp;e=191091.47158416305&amp;title=Viken&amp;desc=&amp;zoom=10&amp;layers=%5B%7B%22id%22%3A2%2C%22opacity%22%3A100%7D%5D"/>
    <hyperlink ref="E6" r:id="rId8" display="https://asiointi.maanmittauslaitos.fi/karttapaikka/?share=customMarker&amp;n=6685251.227717829&amp;e=187990.6720846513&amp;title=N%C3%A4str%C3%A4sket&amp;desc=&amp;zoom=11&amp;layers=%5B%7B%22id%22%3A2%2C%22opacity%22%3A100%7D%5D"/>
    <hyperlink ref="E7" r:id="rId9" display="https://asiointi.maanmittauslaitos.fi/karttapaikka/?share=customMarker&amp;n=6687169.292890703&amp;e=180905.82067637396&amp;title=S%C3%B6derglo&amp;desc=&amp;zoom=10&amp;layers=%5B%7B%22id%22%3A2%2C%22opacity%22%3A100%7D%5D"/>
    <hyperlink ref="E17" r:id="rId10" display="https://asiointi.maanmittauslaitos.fi/karttapaikka/?share=customMarker&amp;n=6709818.890897904&amp;e=179214.6200232978&amp;title=Tr%C3%A4sket&amp;desc=&amp;zoom=11&amp;layers=%5B%7B%22id%22%3A2%2C%22opacity%22%3A100%7D%5D"/>
    <hyperlink ref="E16" r:id="rId11" display="https://asiointi.maanmittauslaitos.fi/karttapaikka/?share=customMarker&amp;n=6704165.290540848&amp;e=188683.912283101&amp;title=Gloet&amp;desc=&amp;zoom=10&amp;layers=%5B%7B%22id%22%3A2%2C%22opacity%22%3A100%7D%5D"/>
    <hyperlink ref="E15" r:id="rId12" display="https://asiointi.maanmittauslaitos.fi/karttapaikka/?share=customMarker&amp;n=6705909.290235672&amp;e=186187.9121610307&amp;title=Friskan&amp;desc=&amp;zoom=9&amp;layers=%5B%7B%22id%22%3A2%2C%22opacity%22%3A100%7D%5D"/>
    <hyperlink ref="E14" r:id="rId13" display="https://asiointi.maanmittauslaitos.fi/karttapaikka/?share=customMarker&amp;n=6705846.162806527&amp;e=188136.49397793828&amp;title=Fladan&amp;desc=&amp;zoom=11&amp;layers=%5B%7B%22id%22%3A2%2C%22opacity%22%3A100%7D%5D"/>
    <hyperlink ref="E12" r:id="rId14" display="https://asiointi.maanmittauslaitos.fi/karttapaikka/?share=customMarker&amp;n=6705754.162684456&amp;e=187484.49403897344&amp;title=Bj%C3%B6rkholmin%20lampi&amp;desc=&amp;zoom=10&amp;layers=%5B%7B%22id%22%3A2%2C%22opacity%22%3A100%7D%5D"/>
    <hyperlink ref="E13" r:id="rId15" display="https://asiointi.maanmittauslaitos.fi/karttapaikka/?share=customMarker&amp;n=6712077.79491008&amp;e=189414.0941366297&amp;title=Bockholmin%20lampi&amp;desc=&amp;zoom=11&amp;layers=%5B%7B%22id%22%3A2%2C%22opacity%22%3A100%7D%5D"/>
    <hyperlink ref="E32" r:id="rId16" display="https://asiointi.maanmittauslaitos.fi/karttapaikka/?share=customMarker&amp;n=6690714.973818338&amp;e=201788.86131199927&amp;title=%C3%84nkis%20tr%C3%A4sk&amp;desc=&amp;zoom=10&amp;layers=%5B%7B%22id%22%3A2%2C%22opacity%22%3A100%7D%5D"/>
    <hyperlink ref="E31" r:id="rId17" display="https://asiointi.maanmittauslaitos.fi/karttapaikka/?share=customMarker&amp;n=6654255.615965724&amp;e=190731.20728994915&amp;title=Vidsk%C3%A4rin%20lampi&amp;desc=&amp;zoom=11&amp;layers=%5B%7B%22id%22%3A2%2C%22opacity%22%3A100%7D%5D"/>
    <hyperlink ref="E28" r:id="rId18" display="https://asiointi.maanmittauslaitos.fi/karttapaikka/?share=customMarker&amp;n=6654461.21594131&amp;e=190448.80728079387&amp;title=Maren&amp;desc=&amp;zoom=10&amp;layers=%5B%7B%22id%22%3A2%2C%22opacity%22%3A100%7D%5D"/>
    <hyperlink ref="E29" r:id="rId19" display="https://asiointi.maanmittauslaitos.fi/karttapaikka/?share=customMarker&amp;n=6667802.0159596205&amp;e=194569.60685659954&amp;title=N%C3%A4stlandin%20lampi&amp;desc=&amp;zoom=10&amp;layers=%5B%7B%22id%22%3A2%2C%22opacity%22%3A100%7D%5D"/>
    <hyperlink ref="E25" r:id="rId20" display="https://asiointi.maanmittauslaitos.fi/karttapaikka/?share=customMarker&amp;n=6681055.744129046&amp;e=196750.58990020922&amp;title=Kopoistr%C3%A4sket&amp;desc=&amp;zoom=10&amp;layers=%5B%7B%22id%22%3A2%2C%22opacity%22%3A100%7D%5D"/>
    <hyperlink ref="E23" r:id="rId21" display="https://asiointi.maanmittauslaitos.fi/karttapaikka/?share=customMarker&amp;n=6679306.944141253&amp;e=194569.78991241625&amp;title=Insj%C3%B6n&amp;desc=&amp;zoom=10&amp;layers=%5B%7B%22id%22%3A2%2C%22opacity%22%3A100%7D%5D"/>
    <hyperlink ref="E27" r:id="rId22" display="https://asiointi.maanmittauslaitos.fi/karttapaikka/?share=customMarker&amp;n=6643812.247850935&amp;e=196118.63016576777&amp;title=L%C3%A4gn%C3%B6rs%20fladan&amp;desc=&amp;zoom=10&amp;layers=%5B%7B%22id%22%3A2%2C%22opacity%22%3A100%7D%5D"/>
    <hyperlink ref="E19" r:id="rId23" display="https://asiointi.maanmittauslaitos.fi/karttapaikka/?share=customMarker&amp;n=6650203.067962164&amp;e=198083.42981786738&amp;title=Tr%C3%A4nsk%C3%A4rin%20lampi&amp;desc=&amp;zoom=12&amp;layers=%5B%7B%22id%22%3A2%2C%22opacity%22%3A100%7D%5D"/>
    <hyperlink ref="E21" r:id="rId24" display="https://asiointi.maanmittauslaitos.fi/karttapaikka/?share=customMarker&amp;n=6653344.937740883&amp;e=202474.0997878972&amp;title=Insj%C3%B6n&amp;desc=&amp;zoom=9&amp;layers=%5B%7B%22id%22%3A2%2C%22opacity%22%3A100%7D%5D"/>
    <hyperlink ref="E18" r:id="rId25" display="https://asiointi.maanmittauslaitos.fi/karttapaikka/?share=customMarker&amp;n=6678908.618570419&amp;e=195503.22885682696&amp;title=Bon%C3%A4str%C3%A4sket&amp;desc=&amp;zoom=11&amp;layers=%5B%7B%22id%22%3A2%2C%22opacity%22%3A100%7D%5D"/>
    <hyperlink ref="E20" r:id="rId26" display="https://asiointi.maanmittauslaitos.fi/karttapaikka/?share=customMarker&amp;n=6676808.05969444&amp;e=194156.9056877276&amp;title=Gylt%C3%B6n%20lampi&amp;desc=&amp;zoom=10&amp;layers=%5B%7B%22id%22%3A2%2C%22opacity%22%3A100%7D%5D"/>
    <hyperlink ref="E22" r:id="rId27" display="https://asiointi.maanmittauslaitos.fi/karttapaikka/?share=customMarker&amp;n=6676308.859743268&amp;e=194523.30559007134&amp;title=Insj%C3%B6n&amp;desc=&amp;zoom=9&amp;layers=%5B%7B%22id%22%3A2%2C%22opacity%22%3A100%7D%5D"/>
    <hyperlink ref="E24" r:id="rId28" display="https://asiointi.maanmittauslaitos.fi/karttapaikka/?share=customMarker&amp;n=6676237.930654469&amp;e=196902.89131881224&amp;title=Gloet&amp;desc=&amp;zoom=10&amp;layers=%5B%7B%22id%22%3A2%2C%22opacity%22%3A100%7D%5D"/>
    <hyperlink ref="E26" r:id="rId29" display="https://asiointi.maanmittauslaitos.fi/karttapaikka/?share=customMarker&amp;n=6681119.249225624&amp;e=198579.8992221663&amp;title=Korpo%20tr%C3%A4sket&amp;desc=&amp;zoom=10&amp;layers=%5B%7B%22id%22%3A2%2C%22opacity%22%3A100%7D%5D"/>
    <hyperlink ref="E30" r:id="rId30" display="https://asiointi.maanmittauslaitos.fi/karttapaikka/?share=customMarker&amp;n=6681661.993819386&amp;e=203808.8996736611&amp;title=Retais%20tr%C3%A4sk&amp;desc=&amp;zoom=10&amp;layers=%5B%7B%22id%22%3A2%2C%22opacity%22%3A100%7D%5D"/>
    <hyperlink ref="E64" r:id="rId31" display="https://asiointi.maanmittauslaitos.fi/karttapaikka/?share=customMarker&amp;n=6695632.666008849&amp;e=232266.5308547615&amp;title=Gr%C3%A4ggb%C3%B6le%20tr%C3%A4sket&amp;desc=&amp;zoom=10&amp;layers=%5B%7B%22id%22%3A2%2C%22opacity%22%3A100%7D%5D"/>
    <hyperlink ref="E65" r:id="rId32" display="https://asiointi.maanmittauslaitos.fi/karttapaikka/?share=customMarker&amp;n=6679941.371459069&amp;e=233946.2558561498&amp;title=Heisalan%20lampi&amp;desc=&amp;zoom=12&amp;layers=%5B%7B%22id%22%3A2%2C%22opacity%22%3A100%7D%5D"/>
    <hyperlink ref="E66" r:id="rId33" display="https://asiointi.maanmittauslaitos.fi/karttapaikka/?share=customMarker&amp;n=6695999.526064087&amp;e=235375.49598779296&amp;title=Kormtr%C3%A4sket&amp;desc=&amp;zoom=11&amp;layers=%5B%7B%22id%22%3A2%2C%22opacity%22%3A100%7D%5D"/>
    <hyperlink ref="E67" r:id="rId34" display="https://asiointi.maanmittauslaitos.fi/karttapaikka/?share=customMarker&amp;n=6696338.479983375&amp;e=234011.2179119193&amp;title=Lampistr%C3%A4sket&amp;desc=&amp;zoom=9&amp;layers=%5B%7B%22id%22%3A2%2C%22opacity%22%3A100%7D%5D"/>
    <hyperlink ref="E68" r:id="rId35" display="https://asiointi.maanmittauslaitos.fi/karttapaikka/?share=customMarker&amp;n=6695551.995805659&amp;e=234515.04262625775&amp;title=Lilltr%C3%A4sk&amp;desc=&amp;zoom=11&amp;layers=%5B%7B%22id%22%3A2%2C%22opacity%22%3A100%7D%5D"/>
    <hyperlink ref="E71" r:id="rId36" display="https://asiointi.maanmittauslaitos.fi/karttapaikka/?share=customMarker&amp;n=6697016.171668003&amp;e=237336.4898052139&amp;title=R%C3%B6djetr%C3%A4sket&amp;desc=&amp;zoom=10&amp;layers=%5B%7B%22id%22%3A2%2C%22opacity%22%3A100%7D%5D"/>
    <hyperlink ref="E72" r:id="rId37" display="https://asiointi.maanmittauslaitos.fi/karttapaikka/?share=customMarker&amp;n=6693730.331589067&amp;e=237082.59957688572&amp;title=Sysilaxviken&amp;desc=&amp;zoom=10&amp;layers=%5B%7B%22id%22%3A2%2C%22opacity%22%3A100%7D%5D"/>
    <hyperlink ref="E74" r:id="rId38" display="https://asiointi.maanmittauslaitos.fi/karttapaikka/?share=customMarker&amp;n=6680309.210989747&amp;e=242410.14392329354&amp;title=%C3%96sterviken&amp;desc=&amp;zoom=11&amp;layers=%5B%7B%22id%22%3A2%2C%22opacity%22%3A100%7D%5D"/>
    <hyperlink ref="E69" r:id="rId39" display="https://asiointi.maanmittauslaitos.fi/karttapaikka/?share=customMarker&amp;n=6695610.427197182&amp;e=230604.06548661317&amp;title=Mustfinn%20tr%C3%A4sket&amp;desc=&amp;zoom=9&amp;layers=%5B%7B%22id%22%3A2%2C%22opacity%22%3A100%7D%5D"/>
    <hyperlink ref="E70" r:id="rId40" display="https://asiointi.maanmittauslaitos.fi/karttapaikka/?share=customMarker&amp;n=6683789.040277308&amp;e=235005.4360310429&amp;title=M%C3%A5gby%20tr%C3%A4sk&amp;desc=&amp;zoom=9&amp;layers=%5B%7B%22id%22%3A2%2C%22opacity%22%3A100%7D%5D"/>
    <hyperlink ref="E33" r:id="rId41" display="https://asiointi.maanmittauslaitos.fi/karttapaikka/?share=customMarker&amp;n=6688160.230091908&amp;e=226917.76507516796&amp;title=Haver%C3%B6%20tr%C3%A4sk&amp;desc=&amp;zoom=9&amp;layers=%5B%7B%22id%22%3A2%2C%22opacity%22%3A100%7D%5D"/>
    <hyperlink ref="E36" r:id="rId42" display="https://asiointi.maanmittauslaitos.fi/karttapaikka/?share=customMarker&amp;n=6682300.380925456&amp;e=210164.4917315159&amp;title=Koum%20tr%C3%A4sket&amp;desc=&amp;zoom=9&amp;layers=%5B%7B%22id%22%3A2%2C%22opacity%22%3A100%7D%5D"/>
    <hyperlink ref="E37" r:id="rId43" display="https://asiointi.maanmittauslaitos.fi/karttapaikka/?share=customMarker&amp;n=6678230.630048224&amp;e=207617.56556763142&amp;title=Kroktr%C3%A4sket&amp;desc=&amp;zoom=9&amp;layers=%5B%7B%22id%22%3A2%2C%22opacity%22%3A100%7D%5D"/>
    <hyperlink ref="E56" r:id="rId44" display="https://asiointi.maanmittauslaitos.fi/karttapaikka/?share=customMarker&amp;n=6676158.068006436&amp;e=214116.9145115141&amp;title=Tr%C3%A4sket&amp;desc=&amp;zoom=9&amp;layers=%5B%7B%22id%22%3A2%2C%22opacity%22%3A100%7D%5D"/>
    <hyperlink ref="E59" r:id="rId45" display="https://asiointi.maanmittauslaitos.fi/karttapaikka/?share=customMarker&amp;n=6676662.867811124&amp;e=213240.11446268597&amp;title=V%C3%A4sterholmarna&amp;desc=&amp;zoom=10&amp;layers=%5B%7B%22id%22%3A2%2C%22opacity%22%3A100%7D%5D"/>
    <hyperlink ref="E50" r:id="rId46" display="https://asiointi.maanmittauslaitos.fi/karttapaikka/?share=customMarker&amp;n=6680218.067914884&amp;e=207748.91487772504&amp;title=Spink%20tr%C3%A4sket&amp;desc=&amp;zoom=10&amp;layers=%5B%7B%22id%22%3A2%2C%22opacity%22%3A100%7D%5D"/>
    <hyperlink ref="E61" r:id="rId47" display="https://asiointi.maanmittauslaitos.fi/karttapaikka/?share=customMarker&amp;n=6678853.193743959&amp;e=208959.3640421558&amp;title=V%C3%A4stertr%C3%A4sket&amp;desc=&amp;zoom=10&amp;layers=%5B%7B%22id%22%3A2%2C%22opacity%22%3A100%7D%5D"/>
    <hyperlink ref="E63" r:id="rId48" display="https://asiointi.maanmittauslaitos.fi/karttapaikka/?share=customMarker&amp;n=6679017.193743959&amp;e=209655.36401163822&amp;title=%C3%96stertr%C3%A4sket&amp;desc=&amp;zoom=10&amp;layers=%5B%7B%22id%22%3A2%2C%22opacity%22%3A100%7D%5D"/>
    <hyperlink ref="E53" r:id="rId49" display="https://asiointi.maanmittauslaitos.fi/karttapaikka/?share=customMarker&amp;n=6680306.793719545&amp;e=208356.16406046634&amp;title=S%C3%A5ris%20tr%C3%A4sket&amp;desc=&amp;zoom=10&amp;layers=%5B%7B%22id%22%3A2%2C%22opacity%22%3A100%7D%5D"/>
    <hyperlink ref="E46" r:id="rId50" display="https://asiointi.maanmittauslaitos.fi/karttapaikka/?share=customMarker&amp;n=6680106.793719545&amp;e=208664.16402994876&amp;title=Potten&amp;desc=&amp;zoom=11&amp;layers=%5B%7B%22id%22%3A2%2C%22opacity%22%3A100%7D%5D"/>
    <hyperlink ref="E58" r:id="rId51" display="https://asiointi.maanmittauslaitos.fi/karttapaikka/?share=customMarker&amp;n=6674973.094247151&amp;e=206608.52759797114&amp;title=V%C3%A4sterfladan&amp;desc=&amp;zoom=11&amp;layers=%5B%7B%22id%22%3A2%2C%22opacity%22%3A100%7D%5D"/>
    <hyperlink ref="E38" r:id="rId52" display="https://asiointi.maanmittauslaitos.fi/karttapaikka/?share=customMarker&amp;n=6679260.138250077&amp;e=207541.4107397589&amp;title=K%C3%A4ringviken&amp;desc=&amp;zoom=9&amp;layers=%5B%7B%22id%22%3A2%2C%22opacity%22%3A100%7D%5D"/>
    <hyperlink ref="E49" r:id="rId53" display="https://asiointi.maanmittauslaitos.fi/karttapaikka/?share=customMarker&amp;n=6681330.90630538&amp;e=228982.11657759492&amp;title=Sand%C3%B6n%20lampi&amp;desc=&amp;zoom=11&amp;layers=%5B%7B%22id%22%3A1%2C%22opacity%22%3A100%7D%2C%7B%22id%22%3A2%2C%22opacity%22%3A100%7D%5D"/>
    <hyperlink ref="E62" r:id="rId54" display="https://asiointi.maanmittauslaitos.fi/karttapaikka/?share=customMarker&amp;n=6680866.6748237&amp;e=221018.81162857034&amp;title=%C3%96stertr%C3%A4sket&amp;desc=&amp;zoom=10&amp;layers=%5B%7B%22id%22%3A1%2C%22opacity%22%3A100%7D%2C%7B%22id%22%3A2%2C%22opacity%22%3A100%7D%5D"/>
    <hyperlink ref="E60" r:id="rId55" display="https://asiointi.maanmittauslaitos.fi/karttapaikka/?share=customMarker&amp;n=6681067.184444957&amp;e=220098.1104858735&amp;title=V%C3%A4stertr%C3%A4sket&amp;desc=&amp;zoom=10&amp;layers=%5B%7B%22id%22%3A1%2C%22opacity%22%3A100%7D%2C%7B%22id%22%3A2%2C%22opacity%22%3A100%7D%5D"/>
    <hyperlink ref="E57" r:id="rId56" display="https://asiointi.maanmittauslaitos.fi/karttapaikka/?share=customMarker&amp;n=6683462.384457164&amp;e=207717.31074222116&amp;title=Vinappa%20tr%C3%A4sket&amp;desc=&amp;zoom=10&amp;layers=%5B%7B%22id%22%3A1%2C%22opacity%22%3A100%7D%2C%7B%22id%22%3A2%2C%22opacity%22%3A100%7D%5D"/>
    <hyperlink ref="E54" r:id="rId57" display="https://asiointi.maanmittauslaitos.fi/karttapaikka/?share=customMarker&amp;n=6683061.017145926&amp;e=208996.83619970098&amp;title=Tackork%20tr%C3%A4sket&amp;desc=&amp;zoom=10&amp;layers=%5B%7B%22id%22%3A1%2C%22opacity%22%3A100%7D%2C%7B%22id%22%3A2%2C%22opacity%22%3A100%7D%5D"/>
    <hyperlink ref="E52" r:id="rId58" display="https://asiointi.maanmittauslaitos.fi/karttapaikka/?share=customMarker&amp;n=6685065.611249253&amp;e=211956.34980936986&amp;title=Stortr%C3%A4sket&amp;desc=&amp;zoom=10&amp;layers=%5B%7B%22id%22%3A1%2C%22opacity%22%3A100%7D%2C%7B%22id%22%3A2%2C%22opacity%22%3A100%7D%5D"/>
    <hyperlink ref="E51" r:id="rId59" display="https://asiointi.maanmittauslaitos.fi/karttapaikka/?share=customMarker&amp;n=6681325.145728101&amp;e=223222.7471328892&amp;title=Stortr%C3%A4sket&amp;desc=&amp;zoom=9&amp;layers=%5B%7B%22id%22%3A1%2C%22opacity%22%3A100%7D%2C%7B%22id%22%3A2%2C%22opacity%22%3A100%7D%5D"/>
    <hyperlink ref="E47" r:id="rId60" display="https://asiointi.maanmittauslaitos.fi/karttapaikka/?share=customMarker&amp;n=6685038.237884733&amp;e=209448.66957571456&amp;title=R%C3%B6tr%C3%A4sket&amp;desc=&amp;zoom=11&amp;layers=%5B%7B%22id%22%3A1%2C%22opacity%22%3A100%7D%2C%7B%22id%22%3A2%2C%22opacity%22%3A100%7D%5D"/>
    <hyperlink ref="E45" r:id="rId61" display="https://asiointi.maanmittauslaitos.fi/karttapaikka/?share=customMarker&amp;n=6684569.536043915&amp;e=209113.32552425552&amp;title=Pietarn&amp;desc=&amp;zoom=10&amp;layers=%5B%7B%22id%22%3A1%2C%22opacity%22%3A100%7D%2C%7B%22id%22%3A2%2C%22opacity%22%3A100%7D%5D"/>
    <hyperlink ref="E44" r:id="rId62" display="https://asiointi.maanmittauslaitos.fi/karttapaikka/?share=customMarker&amp;n=6683810.457080222&amp;e=212085.6917605027&amp;title=Meljars%20tr%C3%A4sk&amp;desc=&amp;zoom=10&amp;layers=%5B%7B%22id%22%3A1%2C%22opacity%22%3A100%7D%2C%7B%22id%22%3A2%2C%22opacity%22%3A100%7D%5D"/>
    <hyperlink ref="E55" r:id="rId63" display="https://asiointi.maanmittauslaitos.fi/karttapaikka/?share=customMarker&amp;n=6668168.191333842&amp;e=222158.73996938486&amp;title=Tr%C3%A4sket&amp;desc=&amp;zoom=10&amp;layers=%5B%7B%22id%22%3A1%2C%22opacity%22%3A100%7D%2C%7B%22id%22%3A2%2C%22opacity%22%3A100%7D%5D"/>
    <hyperlink ref="E43" r:id="rId64" display="https://asiointi.maanmittauslaitos.fi/karttapaikka/?share=customMarker&amp;n=6685033.009531297&amp;e=212934.5206042581&amp;title=Lilltr%C3%A4sket&amp;desc=&amp;zoom=11&amp;layers=%5B%7B%22id%22%3A1%2C%22opacity%22%3A100%7D%2C%7B%22id%22%3A2%2C%22opacity%22%3A100%7D%5D"/>
    <hyperlink ref="E42" r:id="rId65" display="https://asiointi.maanmittauslaitos.fi/karttapaikka/?share=customMarker&amp;n=6679517.770733643&amp;e=211179.04041781538&amp;title=Lilltr%C3%A4sket&amp;desc=&amp;zoom=10&amp;layers=%5B%7B%22id%22%3A1%2C%22opacity%22%3A100%7D%2C%7B%22id%22%3A2%2C%22opacity%22%3A100%7D%5D"/>
    <hyperlink ref="E41" r:id="rId66" display="https://asiointi.maanmittauslaitos.fi/karttapaikka/?share=customMarker&amp;n=6681900.093523526&amp;e=213751.1741442308&amp;title=Lilltr%C3%A4sket&amp;desc=&amp;zoom=9&amp;layers=%5B%7B%22id%22%3A1%2C%22opacity%22%3A100%7D%2C%7B%22id%22%3A2%2C%22opacity%22%3A100%7D%5D"/>
    <hyperlink ref="E40" r:id="rId67" display="https://asiointi.maanmittauslaitos.fi/karttapaikka/?share=customMarker&amp;n=6679062.0625131745&amp;e=222680.97298276567&amp;title=Lilltr%C3%A4sket&amp;desc=&amp;zoom=10&amp;layers=%5B%7B%22id%22%3A1%2C%22opacity%22%3A100%7D%2C%7B%22id%22%3A2%2C%22opacity%22%3A100%7D%5D"/>
    <hyperlink ref="E39" r:id="rId68" display="https://asiointi.maanmittauslaitos.fi/karttapaikka/?share=customMarker&amp;n=6679897.94030879&amp;e=207896.73218534898&amp;title=Lilltr%C3%A4sk&amp;desc=&amp;zoom=11&amp;layers=%5B%7B%22id%22%3A1%2C%22opacity%22%3A100%7D%2C%7B%22id%22%3A2%2C%22opacity%22%3A100%7D%5D"/>
    <hyperlink ref="E35" r:id="rId69" display="https://asiointi.maanmittauslaitos.fi/karttapaikka/?share=customMarker&amp;n=6685470.738358466&amp;e=208761.3663363438&amp;title=Kivis%20tr%C3%A4sket&amp;desc=&amp;zoom=9&amp;layers=%5B%7B%22id%22%3A1%2C%22opacity%22%3A100%7D%2C%7B%22id%22%3A2%2C%22opacity%22%3A100%7D%5D"/>
    <hyperlink ref="E34" r:id="rId70" display="https://asiointi.maanmittauslaitos.fi/karttapaikka/?share=customMarker&amp;n=6684625.682025207&amp;e=211497.91586990736&amp;title=J%C3%A4rttr%C3%A4sket&amp;desc=&amp;zoom=9&amp;layers=%5B%7B%22id%22%3A1%2C%22opacity%22%3A100%7D%2C%7B%22id%22%3A2%2C%22opacity%22%3A100%7D%5D"/>
    <hyperlink ref="E48" display="https://asiointi.maanmittauslaitos.fi/karttapaikka/?share=customMarker&amp;n=6682444.88234259&amp;e=211861.1163093605&amp;title=Samslax%20t%C3%A4sket%20-%20Stortr%C3%A4sket&amp;desc=&amp;zoom=8&amp;layers=%5B%7B%22id%22%3A1%2C%22opacity%22%3A100%7D%2C%7B%22id%22%3A2%2C%22opacity"/>
    <hyperlink ref="E73" r:id="rId71" display="https://asiointi.maanmittauslaitos.fi/karttapaikka/?share=customMarker&amp;n=6692754.069926648&amp;e=245241.891350326&amp;title=Tr%C3%A4sket&amp;desc=&amp;zoom=9&amp;layers=%5B%7B%22id%22%3A2%2C%22opacity%22%3A100%7D%5D"/>
  </hyperlinks>
  <printOptions/>
  <pageMargins left="0.7" right="0.7" top="0.75" bottom="0.75" header="0.3" footer="0.3"/>
  <pageSetup orientation="portrait" paperSize="9"/>
  <legacy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Maanmittauslaitos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Suoranta</dc:creator>
  <cp:keywords/>
  <dc:description/>
  <cp:lastModifiedBy>Asko Suoranta</cp:lastModifiedBy>
  <dcterms:created xsi:type="dcterms:W3CDTF">2012-09-03T07:37:15Z</dcterms:created>
  <dcterms:modified xsi:type="dcterms:W3CDTF">2012-09-03T08:37:21Z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