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4"/>
  </bookViews>
  <sheets>
    <sheet name="KUS-TAI" sheetId="1" r:id="rId1"/>
    <sheet name="VEH-MYN" sheetId="2" r:id="rId2"/>
    <sheet name="KAL-LOK-UUS" sheetId="3" r:id="rId3"/>
    <sheet name="PYH-KOD" sheetId="4" r:id="rId4"/>
    <sheet name="LAI" sheetId="5" r:id="rId5"/>
  </sheets>
  <definedNames/>
  <calcPr fullCalcOnLoad="1"/>
</workbook>
</file>

<file path=xl/comments1.xml><?xml version="1.0" encoding="utf-8"?>
<comments xmlns="http://schemas.openxmlformats.org/spreadsheetml/2006/main">
  <authors>
    <author>Asko</author>
  </authors>
  <commentList>
    <comment ref="K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</commentList>
</comments>
</file>

<file path=xl/comments2.xml><?xml version="1.0" encoding="utf-8"?>
<comments xmlns="http://schemas.openxmlformats.org/spreadsheetml/2006/main">
  <authors>
    <author>Asko</author>
  </authors>
  <commentList>
    <comment ref="K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</commentList>
</comments>
</file>

<file path=xl/comments3.xml><?xml version="1.0" encoding="utf-8"?>
<comments xmlns="http://schemas.openxmlformats.org/spreadsheetml/2006/main">
  <authors>
    <author>Asko</author>
  </authors>
  <commentList>
    <comment ref="K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</commentList>
</comments>
</file>

<file path=xl/comments4.xml><?xml version="1.0" encoding="utf-8"?>
<comments xmlns="http://schemas.openxmlformats.org/spreadsheetml/2006/main">
  <authors>
    <author>Asko</author>
  </authors>
  <commentList>
    <comment ref="K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</commentList>
</comments>
</file>

<file path=xl/comments5.xml><?xml version="1.0" encoding="utf-8"?>
<comments xmlns="http://schemas.openxmlformats.org/spreadsheetml/2006/main">
  <authors>
    <author>Asko</author>
  </authors>
  <commentList>
    <comment ref="K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</commentList>
</comments>
</file>

<file path=xl/sharedStrings.xml><?xml version="1.0" encoding="utf-8"?>
<sst xmlns="http://schemas.openxmlformats.org/spreadsheetml/2006/main" count="2198" uniqueCount="614">
  <si>
    <t>Järvi</t>
  </si>
  <si>
    <t>Kylä</t>
  </si>
  <si>
    <t>Kunta</t>
  </si>
  <si>
    <t>Laskija</t>
  </si>
  <si>
    <t>Pinta-ala (ha)</t>
  </si>
  <si>
    <t>Ranta (x/4)</t>
  </si>
  <si>
    <t>Asutus</t>
  </si>
  <si>
    <t>Vesilinnut</t>
  </si>
  <si>
    <t>Garc</t>
  </si>
  <si>
    <t>Pcri</t>
  </si>
  <si>
    <t>Pgri</t>
  </si>
  <si>
    <t>Paur</t>
  </si>
  <si>
    <t>Bste</t>
  </si>
  <si>
    <t>Apla</t>
  </si>
  <si>
    <t>Acre</t>
  </si>
  <si>
    <t>Aque</t>
  </si>
  <si>
    <t>Astr</t>
  </si>
  <si>
    <t>Apen</t>
  </si>
  <si>
    <t>Aacu</t>
  </si>
  <si>
    <t>Acly</t>
  </si>
  <si>
    <t>Aful</t>
  </si>
  <si>
    <t>Afer</t>
  </si>
  <si>
    <t>Bcla</t>
  </si>
  <si>
    <t>Mfus</t>
  </si>
  <si>
    <t>Mser</t>
  </si>
  <si>
    <t>Mmer</t>
  </si>
  <si>
    <t>Colo</t>
  </si>
  <si>
    <t>Caer</t>
  </si>
  <si>
    <t>Fsub</t>
  </si>
  <si>
    <t>Ggru</t>
  </si>
  <si>
    <t>Raqu</t>
  </si>
  <si>
    <t>Ppor</t>
  </si>
  <si>
    <t>Gchl</t>
  </si>
  <si>
    <t>Fatr</t>
  </si>
  <si>
    <t>Vvan</t>
  </si>
  <si>
    <t>Cdub</t>
  </si>
  <si>
    <t>Ggal</t>
  </si>
  <si>
    <t>Narq</t>
  </si>
  <si>
    <t>Toch</t>
  </si>
  <si>
    <t>Tgla</t>
  </si>
  <si>
    <t>Thyp</t>
  </si>
  <si>
    <t>Ttot</t>
  </si>
  <si>
    <t>Ppug</t>
  </si>
  <si>
    <t>Larg</t>
  </si>
  <si>
    <t>Lcan</t>
  </si>
  <si>
    <t>Lmin</t>
  </si>
  <si>
    <t>Lrid</t>
  </si>
  <si>
    <t>Shir</t>
  </si>
  <si>
    <t>Saea</t>
  </si>
  <si>
    <t>Afla</t>
  </si>
  <si>
    <t>Aarv</t>
  </si>
  <si>
    <t>Ooen</t>
  </si>
  <si>
    <t>Srub</t>
  </si>
  <si>
    <t>Llus</t>
  </si>
  <si>
    <t>Aaru</t>
  </si>
  <si>
    <t>Asci</t>
  </si>
  <si>
    <t>Adum</t>
  </si>
  <si>
    <t>Apal</t>
  </si>
  <si>
    <t>Asch</t>
  </si>
  <si>
    <t>Apra</t>
  </si>
  <si>
    <t>Malb</t>
  </si>
  <si>
    <t>Mfla</t>
  </si>
  <si>
    <t>Lcol</t>
  </si>
  <si>
    <t>Cery</t>
  </si>
  <si>
    <t>Erus</t>
  </si>
  <si>
    <t>Esch</t>
  </si>
  <si>
    <t>Tekojärvi</t>
  </si>
  <si>
    <t>Vuosi</t>
  </si>
  <si>
    <t>vettä</t>
  </si>
  <si>
    <t>luhtaa</t>
  </si>
  <si>
    <t>yhteensä</t>
  </si>
  <si>
    <t>Rantaa (km)</t>
  </si>
  <si>
    <t>riittävyys</t>
  </si>
  <si>
    <t>pelto</t>
  </si>
  <si>
    <t>metsä</t>
  </si>
  <si>
    <t>suo</t>
  </si>
  <si>
    <t>muu</t>
  </si>
  <si>
    <t>vak.as.</t>
  </si>
  <si>
    <t>kesäas.</t>
  </si>
  <si>
    <t>yht.</t>
  </si>
  <si>
    <t>pareja</t>
  </si>
  <si>
    <t>paria/km2</t>
  </si>
  <si>
    <t>Kuikka</t>
  </si>
  <si>
    <t>Silkkiuikku</t>
  </si>
  <si>
    <t>Härkälintu</t>
  </si>
  <si>
    <t>Mustakurkku-uikku</t>
  </si>
  <si>
    <t>Kaulushaikara</t>
  </si>
  <si>
    <t>Heinäsorsa</t>
  </si>
  <si>
    <t>Tavi</t>
  </si>
  <si>
    <t>Heinätavi</t>
  </si>
  <si>
    <t>Harmaasorsa</t>
  </si>
  <si>
    <t>Haapana</t>
  </si>
  <si>
    <t>Jouhisorsa</t>
  </si>
  <si>
    <t>Lapasorsa</t>
  </si>
  <si>
    <t>Tukkasotka</t>
  </si>
  <si>
    <t>Punasotka</t>
  </si>
  <si>
    <t>Telkkä</t>
  </si>
  <si>
    <t>Pilkkasiipi</t>
  </si>
  <si>
    <t>Tukkakoskelo</t>
  </si>
  <si>
    <t>Isokoskelo</t>
  </si>
  <si>
    <t>Kyhmyjoutsen</t>
  </si>
  <si>
    <t>Ruskosuohaukka</t>
  </si>
  <si>
    <t>Nuolihaukka</t>
  </si>
  <si>
    <t>Kurki</t>
  </si>
  <si>
    <t>Luhtakana</t>
  </si>
  <si>
    <t>Luhtahuitti</t>
  </si>
  <si>
    <t>Liejukana</t>
  </si>
  <si>
    <t>Nokikana</t>
  </si>
  <si>
    <t>Töyhtöhyyppä</t>
  </si>
  <si>
    <t>Pikkutylli</t>
  </si>
  <si>
    <t>Taivaanvuohi</t>
  </si>
  <si>
    <t>Isokuovi</t>
  </si>
  <si>
    <t>Metsäviklo</t>
  </si>
  <si>
    <t>Liro</t>
  </si>
  <si>
    <t>Rantasipi</t>
  </si>
  <si>
    <t>Punajalkaviklo</t>
  </si>
  <si>
    <t>Suokukko</t>
  </si>
  <si>
    <t>Harmaalokki</t>
  </si>
  <si>
    <t>Kalalokki</t>
  </si>
  <si>
    <t>Pikkulokki</t>
  </si>
  <si>
    <t>Naurulokki</t>
  </si>
  <si>
    <t>Kalatiira</t>
  </si>
  <si>
    <t>Lapintiira</t>
  </si>
  <si>
    <t>Suopöllö</t>
  </si>
  <si>
    <t>Kiuru</t>
  </si>
  <si>
    <t>Kivitasku</t>
  </si>
  <si>
    <t>Pensastasku</t>
  </si>
  <si>
    <t>Satakieli</t>
  </si>
  <si>
    <t>Rastaskerttunen</t>
  </si>
  <si>
    <t>Rytikerttunen</t>
  </si>
  <si>
    <t>Viitakerttunen</t>
  </si>
  <si>
    <t>Luhtakerttunen</t>
  </si>
  <si>
    <t>Ruokokerttunen</t>
  </si>
  <si>
    <t>Niittykirvinen</t>
  </si>
  <si>
    <t>Västäräkki</t>
  </si>
  <si>
    <t>Keltavästäräkki</t>
  </si>
  <si>
    <t>Pikkulepinkäinen</t>
  </si>
  <si>
    <t>Punavarpunen</t>
  </si>
  <si>
    <t>Pohjansirkku</t>
  </si>
  <si>
    <t>Pajusirkku</t>
  </si>
  <si>
    <t>Heikki Heikkilä</t>
  </si>
  <si>
    <t>III</t>
  </si>
  <si>
    <t>Koski</t>
  </si>
  <si>
    <t>I</t>
  </si>
  <si>
    <t>Asko Suoranta</t>
  </si>
  <si>
    <t>II</t>
  </si>
  <si>
    <t>t</t>
  </si>
  <si>
    <t>Hannu Rautanen</t>
  </si>
  <si>
    <t>Hiunjärvi</t>
  </si>
  <si>
    <t>Tynki</t>
  </si>
  <si>
    <t>Kalanti</t>
  </si>
  <si>
    <t>Huhdanjärvi</t>
  </si>
  <si>
    <t>Kytämäki</t>
  </si>
  <si>
    <t>Humalistonjärvi</t>
  </si>
  <si>
    <t>Hyyninen</t>
  </si>
  <si>
    <t>Iso Häähäjärvi</t>
  </si>
  <si>
    <t>Häähä</t>
  </si>
  <si>
    <t>Markku J Saarinen</t>
  </si>
  <si>
    <t>Kaitajärvi</t>
  </si>
  <si>
    <t>Kakkuri</t>
  </si>
  <si>
    <t>Paulahti</t>
  </si>
  <si>
    <t>Kaukajärvi</t>
  </si>
  <si>
    <t>Kaurajärvi</t>
  </si>
  <si>
    <t>Kiilinjärvi</t>
  </si>
  <si>
    <t>Korvenjärvi (Niinijärvi)</t>
  </si>
  <si>
    <t>Kulijärvi</t>
  </si>
  <si>
    <t>Sannainen</t>
  </si>
  <si>
    <t>Kärkkistenjärvi</t>
  </si>
  <si>
    <t>Lahdenrannan järvi"</t>
  </si>
  <si>
    <t>Elkkyinen</t>
  </si>
  <si>
    <t>Lahokorpi</t>
  </si>
  <si>
    <t>Lukkionjärvi</t>
  </si>
  <si>
    <t>Maijanjärvi"</t>
  </si>
  <si>
    <t>Palsa</t>
  </si>
  <si>
    <t>Maurumaansalmi</t>
  </si>
  <si>
    <t>Maurumaa</t>
  </si>
  <si>
    <t>Merilammi</t>
  </si>
  <si>
    <t>Villilä</t>
  </si>
  <si>
    <t>Olli Junttila</t>
  </si>
  <si>
    <t>Metsäjärvi</t>
  </si>
  <si>
    <t>Ohijärvi</t>
  </si>
  <si>
    <t>Pahajärvi</t>
  </si>
  <si>
    <t>Petes</t>
  </si>
  <si>
    <t>Palsanjärvi</t>
  </si>
  <si>
    <t>Rahkajärvi</t>
  </si>
  <si>
    <t>Rannankedon lammet"</t>
  </si>
  <si>
    <t>Saarenmäen lampi"</t>
  </si>
  <si>
    <t>Kingo</t>
  </si>
  <si>
    <t>Salmijärvi</t>
  </si>
  <si>
    <t>Sautunjärvi</t>
  </si>
  <si>
    <t>Sääksjärvi</t>
  </si>
  <si>
    <t>Santio</t>
  </si>
  <si>
    <t>Tuuranjärvi</t>
  </si>
  <si>
    <t>Tynnyrijärvi</t>
  </si>
  <si>
    <t>Umpurinjärvi</t>
  </si>
  <si>
    <t>Vähäjärvi</t>
  </si>
  <si>
    <t>Korpi</t>
  </si>
  <si>
    <t>Sairinen</t>
  </si>
  <si>
    <t>Ahmasjärvi</t>
  </si>
  <si>
    <t>Kodisjoki</t>
  </si>
  <si>
    <t>Vesa Muurinen</t>
  </si>
  <si>
    <t>Annanporras</t>
  </si>
  <si>
    <t>Etummainen Metsäjärvi</t>
  </si>
  <si>
    <t>Iso Ahojärvi</t>
  </si>
  <si>
    <t>Mika Hemmilä, Asko Suoranta</t>
  </si>
  <si>
    <t>Iso Saarnummenjärvi</t>
  </si>
  <si>
    <t>Kodisjärvi</t>
  </si>
  <si>
    <t>Kuusmonjärvi</t>
  </si>
  <si>
    <t>Lutajärvi</t>
  </si>
  <si>
    <t>Paha Koulampi</t>
  </si>
  <si>
    <t>Salusjärvi</t>
  </si>
  <si>
    <t>Takamainen Metsäjärvi</t>
  </si>
  <si>
    <t>Vähä Ahojärvi</t>
  </si>
  <si>
    <t>Vähä Saarnummenjärvi</t>
  </si>
  <si>
    <t>Apalinjärvi</t>
  </si>
  <si>
    <t>Kaurissalo</t>
  </si>
  <si>
    <t>Kustavi</t>
  </si>
  <si>
    <t>Hilappajärvi</t>
  </si>
  <si>
    <t>Et.Vartsala</t>
  </si>
  <si>
    <t>Hoopinjärvi</t>
  </si>
  <si>
    <t>Iso-Hauterin lampi"</t>
  </si>
  <si>
    <t>Pleikilä</t>
  </si>
  <si>
    <t>Rauno Tenovuo</t>
  </si>
  <si>
    <t>Isokarin järvi"</t>
  </si>
  <si>
    <t>Isokluuvi</t>
  </si>
  <si>
    <t>Koelsuu</t>
  </si>
  <si>
    <t>Isonluodonjärvi</t>
  </si>
  <si>
    <t>Itäjärvi</t>
  </si>
  <si>
    <t>Juontten lampi"</t>
  </si>
  <si>
    <t>Kaarlenpään lampi"</t>
  </si>
  <si>
    <t>Kaljärvi</t>
  </si>
  <si>
    <t>Kiparluodon lampi"</t>
  </si>
  <si>
    <t>Kluuvi</t>
  </si>
  <si>
    <t>Anavainen</t>
  </si>
  <si>
    <t>Kotomaanjärvi</t>
  </si>
  <si>
    <t>Lypertö</t>
  </si>
  <si>
    <t>Krukluuvi</t>
  </si>
  <si>
    <t>Kylänjärvi</t>
  </si>
  <si>
    <t>Lakiamaan järvi</t>
  </si>
  <si>
    <t>Lanskerin itälampi"</t>
  </si>
  <si>
    <t>Lanskerin karu"</t>
  </si>
  <si>
    <t>Lanskerin länsilampi"</t>
  </si>
  <si>
    <t>Lanskerin rehevä"</t>
  </si>
  <si>
    <t>Laupusensalmi</t>
  </si>
  <si>
    <t>Laupunen</t>
  </si>
  <si>
    <t>Lungaistenaukko</t>
  </si>
  <si>
    <t>Mikonjärvi</t>
  </si>
  <si>
    <t>Vähä-Rahi</t>
  </si>
  <si>
    <t>Mustajärvi</t>
  </si>
  <si>
    <t>Myllylampi</t>
  </si>
  <si>
    <t>Nällitjärvi</t>
  </si>
  <si>
    <t>Paskalahti</t>
  </si>
  <si>
    <t>Koivula</t>
  </si>
  <si>
    <t>Pieskerin lampi"</t>
  </si>
  <si>
    <t>Pitkänrannanjärvi</t>
  </si>
  <si>
    <t>Ponskerinjärvi</t>
  </si>
  <si>
    <t>Pukkeenjärvi</t>
  </si>
  <si>
    <t>Puorenjärvi</t>
  </si>
  <si>
    <t>Kunnarainen</t>
  </si>
  <si>
    <t>Puosletti</t>
  </si>
  <si>
    <t>Siusluoto</t>
  </si>
  <si>
    <t>Ruolajärvi</t>
  </si>
  <si>
    <t>Ruola</t>
  </si>
  <si>
    <t>Ruonijärvi</t>
  </si>
  <si>
    <t>Ruoni</t>
  </si>
  <si>
    <t>Salmitunlahti</t>
  </si>
  <si>
    <t>Salmniittu</t>
  </si>
  <si>
    <t>Sepänlahti</t>
  </si>
  <si>
    <t>Sifrenlahti</t>
  </si>
  <si>
    <t>Silkanjärvi</t>
  </si>
  <si>
    <t>Troominjärvi</t>
  </si>
  <si>
    <t>Veispäkki</t>
  </si>
  <si>
    <t>Vestanjärvi</t>
  </si>
  <si>
    <t>Viikki</t>
  </si>
  <si>
    <t>Vikatmaanjärvi</t>
  </si>
  <si>
    <t>Kivimaa</t>
  </si>
  <si>
    <t>Vähänmaanjärvi</t>
  </si>
  <si>
    <t>Vähäsisu</t>
  </si>
  <si>
    <t>Ahnusjärvi</t>
  </si>
  <si>
    <t>Koukkela</t>
  </si>
  <si>
    <t>Laitila</t>
  </si>
  <si>
    <t>Juha Kylänpää</t>
  </si>
  <si>
    <t>Alainen Ropanjärvi</t>
  </si>
  <si>
    <t>Enäjärvi</t>
  </si>
  <si>
    <t>Untamala</t>
  </si>
  <si>
    <t>Haaljärvi</t>
  </si>
  <si>
    <t>Katinhäntä</t>
  </si>
  <si>
    <t>Halomäen lampi"</t>
  </si>
  <si>
    <t>Hepojärvi</t>
  </si>
  <si>
    <t>Heräjärvi</t>
  </si>
  <si>
    <t>Hilttiönjärvi</t>
  </si>
  <si>
    <t>Vahantaka</t>
  </si>
  <si>
    <t>Hirvilampi</t>
  </si>
  <si>
    <t>Houkonjärvi</t>
  </si>
  <si>
    <t>Hyvä Sulajajärvi</t>
  </si>
  <si>
    <t>Iso-Lahnio</t>
  </si>
  <si>
    <t>Iso-Potkio</t>
  </si>
  <si>
    <t>Seppälä</t>
  </si>
  <si>
    <t>Kaarnijärvi</t>
  </si>
  <si>
    <t>Kairajärvi</t>
  </si>
  <si>
    <t>Kovio</t>
  </si>
  <si>
    <t>Kakonjärvi</t>
  </si>
  <si>
    <t>Kakolampi</t>
  </si>
  <si>
    <t>Pentti Kulmala</t>
  </si>
  <si>
    <t>Kalatonkulju</t>
  </si>
  <si>
    <t>Kapalojärvi</t>
  </si>
  <si>
    <t>Katteljärvi</t>
  </si>
  <si>
    <t>Pato</t>
  </si>
  <si>
    <t>Mika Hemmilä</t>
  </si>
  <si>
    <t>Kauljärvi</t>
  </si>
  <si>
    <t>Hannu Varjonen</t>
  </si>
  <si>
    <t>Kelssemenjärvi</t>
  </si>
  <si>
    <t>Hannu Rautanen, Asko Suoranta</t>
  </si>
  <si>
    <t>Kivijärvi</t>
  </si>
  <si>
    <t>Koikarojärvi</t>
  </si>
  <si>
    <t>Koljolanjärvi</t>
  </si>
  <si>
    <t>Torri</t>
  </si>
  <si>
    <t>Kotojärvi</t>
  </si>
  <si>
    <t>Kullerjärvi</t>
  </si>
  <si>
    <t>Kurijärvi</t>
  </si>
  <si>
    <t>Nästi</t>
  </si>
  <si>
    <t>Kytämänjärvi</t>
  </si>
  <si>
    <t>Salo</t>
  </si>
  <si>
    <t>Asko Suoranta, Juha Kylänpää</t>
  </si>
  <si>
    <t>Kärkölänjärvi</t>
  </si>
  <si>
    <t>Lamminjärvi</t>
  </si>
  <si>
    <t>Koliseva</t>
  </si>
  <si>
    <t>Lausti</t>
  </si>
  <si>
    <t>Lampeenjärvet</t>
  </si>
  <si>
    <t>Lamssinjärvi</t>
  </si>
  <si>
    <t>Lankjärvi</t>
  </si>
  <si>
    <t>Soukkainen</t>
  </si>
  <si>
    <t>Lapejärvi</t>
  </si>
  <si>
    <t>Viikainen</t>
  </si>
  <si>
    <t>Leiniönjärvi</t>
  </si>
  <si>
    <t>Lempaanjärvi</t>
  </si>
  <si>
    <t>Liesjärvi</t>
  </si>
  <si>
    <t>Lintujärvi</t>
  </si>
  <si>
    <t>Valko</t>
  </si>
  <si>
    <t>Lukujärvi</t>
  </si>
  <si>
    <t>Juha Kylänpää, Asko Suoranta</t>
  </si>
  <si>
    <t>Malijärvi</t>
  </si>
  <si>
    <t>Matolampi</t>
  </si>
  <si>
    <t>Merrasjärvi</t>
  </si>
  <si>
    <t>Miehonjärvi</t>
  </si>
  <si>
    <t>Miksjärvi</t>
  </si>
  <si>
    <t>Kaivola</t>
  </si>
  <si>
    <t>Munikonjärvi</t>
  </si>
  <si>
    <t>Munnanjärvi</t>
  </si>
  <si>
    <t>Vaimaro</t>
  </si>
  <si>
    <t>Mäyräjärvi</t>
  </si>
  <si>
    <t>Kotjala</t>
  </si>
  <si>
    <t>Niinijärvi</t>
  </si>
  <si>
    <t>Omitunjärvi</t>
  </si>
  <si>
    <t>Otajärvi</t>
  </si>
  <si>
    <t>Vesa Muurinen, Hannu Rautanen, Asko Suoranta</t>
  </si>
  <si>
    <t>Pahkajärvi</t>
  </si>
  <si>
    <t>Pahojärvi</t>
  </si>
  <si>
    <t>Patajärvi</t>
  </si>
  <si>
    <t>Kouma</t>
  </si>
  <si>
    <t>Pehtjärvi</t>
  </si>
  <si>
    <t>Krouvi</t>
  </si>
  <si>
    <t>Pitkäjärvi</t>
  </si>
  <si>
    <t>Poikkipuolaistenjärvi</t>
  </si>
  <si>
    <t>Rankijärvi</t>
  </si>
  <si>
    <t>Rohijärvi</t>
  </si>
  <si>
    <t>Jarmo Laine, Rauno Laine</t>
  </si>
  <si>
    <t>Ropa01 (3)</t>
  </si>
  <si>
    <t>Ropa02 (7)</t>
  </si>
  <si>
    <t>Ropa03 (1)</t>
  </si>
  <si>
    <t>Ropa04 (3)</t>
  </si>
  <si>
    <t>Ropa05 (8)</t>
  </si>
  <si>
    <t>Ropa06 (1)</t>
  </si>
  <si>
    <t>Ropa07 (1)</t>
  </si>
  <si>
    <t>Ropa08 (3)</t>
  </si>
  <si>
    <t>Ropa09 (1)</t>
  </si>
  <si>
    <t>Ropa10 (1)</t>
  </si>
  <si>
    <t>Ropa11 (1)</t>
  </si>
  <si>
    <t>Ropa12 (?)</t>
  </si>
  <si>
    <t>Ropa13 (1)</t>
  </si>
  <si>
    <t>Ropa14 (1)</t>
  </si>
  <si>
    <t>Ropa15 (1)</t>
  </si>
  <si>
    <t>Saanjärvi</t>
  </si>
  <si>
    <t>Salinaukko</t>
  </si>
  <si>
    <t>Sarkonjärvi</t>
  </si>
  <si>
    <t>Saukkojärvi</t>
  </si>
  <si>
    <t>Siniäinen</t>
  </si>
  <si>
    <t>Sulkaluoma</t>
  </si>
  <si>
    <t>Särkijärvi</t>
  </si>
  <si>
    <t>Tomajärvi</t>
  </si>
  <si>
    <t>Toma</t>
  </si>
  <si>
    <t>Totojärvi</t>
  </si>
  <si>
    <t>Tulejärvi</t>
  </si>
  <si>
    <t>Tuurmojärvi</t>
  </si>
  <si>
    <t>Vahevesi</t>
  </si>
  <si>
    <t>Vakkurilampi</t>
  </si>
  <si>
    <t>Valkkisjärvi</t>
  </si>
  <si>
    <t>Silo</t>
  </si>
  <si>
    <t>Vallijärvi</t>
  </si>
  <si>
    <t>Mudainen</t>
  </si>
  <si>
    <t>Vallolammi</t>
  </si>
  <si>
    <t>Pahojoki</t>
  </si>
  <si>
    <t>Voilampi</t>
  </si>
  <si>
    <t>Leinmäki</t>
  </si>
  <si>
    <t>Vähä-Lahnio</t>
  </si>
  <si>
    <t>Vähä-Mustajärvi</t>
  </si>
  <si>
    <t>Vähä-Pehtjärvi</t>
  </si>
  <si>
    <t>Vidilä</t>
  </si>
  <si>
    <t>Vähä-Potkio</t>
  </si>
  <si>
    <t>Vähä-Tulejärvi</t>
  </si>
  <si>
    <t>Sorola</t>
  </si>
  <si>
    <t>Välijärvi</t>
  </si>
  <si>
    <t>Yläinen Ropanjärvi</t>
  </si>
  <si>
    <t>Ahmasvesi</t>
  </si>
  <si>
    <t>Hermansaari</t>
  </si>
  <si>
    <t>Lokalahti</t>
  </si>
  <si>
    <t>Jukka Saario</t>
  </si>
  <si>
    <t>Alhontaanjärvi</t>
  </si>
  <si>
    <t>Alhontaka</t>
  </si>
  <si>
    <t>Haapalanjärvi</t>
  </si>
  <si>
    <t>Hakulanjärvi</t>
  </si>
  <si>
    <t>Hakula</t>
  </si>
  <si>
    <t>Unto Laine</t>
  </si>
  <si>
    <t>Karejärvi</t>
  </si>
  <si>
    <t>Tirkkala</t>
  </si>
  <si>
    <t>Kiltniemenaukko</t>
  </si>
  <si>
    <t>Kirstan järvi"</t>
  </si>
  <si>
    <t>Pitkäluoto</t>
  </si>
  <si>
    <t>Kirstan lampi"</t>
  </si>
  <si>
    <t>Koikarin lampi"</t>
  </si>
  <si>
    <t>Koilanaukko</t>
  </si>
  <si>
    <t>Korvenjärvi</t>
  </si>
  <si>
    <t>Leenalanjärvi</t>
  </si>
  <si>
    <t>Leenala</t>
  </si>
  <si>
    <t>Lokalan lampi"</t>
  </si>
  <si>
    <t>Lokala</t>
  </si>
  <si>
    <t>Muntilanaukko</t>
  </si>
  <si>
    <t>Muntila</t>
  </si>
  <si>
    <t>Perkiö</t>
  </si>
  <si>
    <t>Mustanalhonjärvi</t>
  </si>
  <si>
    <t>Varanpää</t>
  </si>
  <si>
    <t>Pietilänlahti</t>
  </si>
  <si>
    <t>Riihiranta</t>
  </si>
  <si>
    <t>Sannasvesi</t>
  </si>
  <si>
    <t>Markku Kantola</t>
  </si>
  <si>
    <t>Saralanjärvi</t>
  </si>
  <si>
    <t>Heikkanpää</t>
  </si>
  <si>
    <t>Sisulahti</t>
  </si>
  <si>
    <t>Taipaleenjärvi</t>
  </si>
  <si>
    <t>Väättäinen</t>
  </si>
  <si>
    <t>Tirkkalanjärvi</t>
  </si>
  <si>
    <t>Ruissaari</t>
  </si>
  <si>
    <t>Aulijärvi</t>
  </si>
  <si>
    <t>Liuskallio</t>
  </si>
  <si>
    <t>Mynämäki</t>
  </si>
  <si>
    <t>Arto Tarkkonen</t>
  </si>
  <si>
    <t>Hirvijärvi</t>
  </si>
  <si>
    <t>Rantavalkeinen</t>
  </si>
  <si>
    <t>Halso</t>
  </si>
  <si>
    <t>Koikansilmä</t>
  </si>
  <si>
    <t>Laajoki</t>
  </si>
  <si>
    <t>Kuparijärvi</t>
  </si>
  <si>
    <t>Myllykylä</t>
  </si>
  <si>
    <t>Kuvasjärvi</t>
  </si>
  <si>
    <t>Lakkijärvi</t>
  </si>
  <si>
    <t>Lepistönjärvi</t>
  </si>
  <si>
    <t>Lepistö</t>
  </si>
  <si>
    <t>Palolainen</t>
  </si>
  <si>
    <t>Pirttijärvi</t>
  </si>
  <si>
    <t>Sydänperä</t>
  </si>
  <si>
    <t>Raumajärvi</t>
  </si>
  <si>
    <t>Karjala</t>
  </si>
  <si>
    <t>Valkamajärvi</t>
  </si>
  <si>
    <t>Kuokkio</t>
  </si>
  <si>
    <t>Isojärvi</t>
  </si>
  <si>
    <t>Hakajärvi</t>
  </si>
  <si>
    <t>Radansuu</t>
  </si>
  <si>
    <t>Pyhäranta</t>
  </si>
  <si>
    <t>Joutmaanjärvi</t>
  </si>
  <si>
    <t>Kalasalmi</t>
  </si>
  <si>
    <t>Kaljasjärvi</t>
  </si>
  <si>
    <t>Lahdenvainio</t>
  </si>
  <si>
    <t>Kattilavesi</t>
  </si>
  <si>
    <t>Valkamaa</t>
  </si>
  <si>
    <t>Kaukan järvi"</t>
  </si>
  <si>
    <t>Kaukka</t>
  </si>
  <si>
    <t>Kylmäjärvi</t>
  </si>
  <si>
    <t>Ihode</t>
  </si>
  <si>
    <t>Köyhäjärvi</t>
  </si>
  <si>
    <t>Nihtiö</t>
  </si>
  <si>
    <t>Hirsilahti</t>
  </si>
  <si>
    <t>Vesa Muurinen, Asko Suoranta</t>
  </si>
  <si>
    <t>Luodonmaanjärvi</t>
  </si>
  <si>
    <t>Nihtiön järvi"</t>
  </si>
  <si>
    <t>Pirtinperän lammet (2)</t>
  </si>
  <si>
    <t>Rihtniemi</t>
  </si>
  <si>
    <t>Polttijärvi</t>
  </si>
  <si>
    <t>Polttila</t>
  </si>
  <si>
    <t>Rapinjärvi</t>
  </si>
  <si>
    <t>Ylikylä</t>
  </si>
  <si>
    <t>Ravijärvi</t>
  </si>
  <si>
    <t>Reilanjärvi</t>
  </si>
  <si>
    <t>Reila</t>
  </si>
  <si>
    <t>Rihtniemen lampi"</t>
  </si>
  <si>
    <t>Saarenjärvi</t>
  </si>
  <si>
    <t>Kaunissaari</t>
  </si>
  <si>
    <t>Sannanjärvi</t>
  </si>
  <si>
    <t>Santion lampi"</t>
  </si>
  <si>
    <t>Suleninnummen lampi"</t>
  </si>
  <si>
    <t>Tiirojärvi</t>
  </si>
  <si>
    <t>Uudentalon lammet" (6)</t>
  </si>
  <si>
    <t>Valkamaanjärvi</t>
  </si>
  <si>
    <t>Vehkajärvi</t>
  </si>
  <si>
    <t>Vähä-Veso</t>
  </si>
  <si>
    <t>Kauhianpää</t>
  </si>
  <si>
    <t>Kirkkojärvi</t>
  </si>
  <si>
    <t>Isolahti</t>
  </si>
  <si>
    <t>Isosärkilä</t>
  </si>
  <si>
    <t>Taivassalo</t>
  </si>
  <si>
    <t>Kaitaistenjärvi</t>
  </si>
  <si>
    <t>Kaitainen</t>
  </si>
  <si>
    <t>Kuutniemenaukko</t>
  </si>
  <si>
    <t>Kouvoinen</t>
  </si>
  <si>
    <t>Maijalanjärvi</t>
  </si>
  <si>
    <t>Liittinen</t>
  </si>
  <si>
    <t>Tuoppa</t>
  </si>
  <si>
    <t>Tuomoinen</t>
  </si>
  <si>
    <t>Haapainlahti</t>
  </si>
  <si>
    <t>Tammisto</t>
  </si>
  <si>
    <t>Uusikaupunki</t>
  </si>
  <si>
    <t>Hakalahti</t>
  </si>
  <si>
    <t>Kursila</t>
  </si>
  <si>
    <t>Hippoksenlampi</t>
  </si>
  <si>
    <t>Huuasniemenkulju</t>
  </si>
  <si>
    <t>Kammela</t>
  </si>
  <si>
    <t>Pyhämaa</t>
  </si>
  <si>
    <t>Ison Hylkikarin lampi"</t>
  </si>
  <si>
    <t>Kajakulman lampi"</t>
  </si>
  <si>
    <t>Ketteli</t>
  </si>
  <si>
    <t>Kalliorannan lampi"</t>
  </si>
  <si>
    <t>Kasarminlahti</t>
  </si>
  <si>
    <t>Vanhakartano</t>
  </si>
  <si>
    <t>Kertunluhta</t>
  </si>
  <si>
    <t>Kettelinjärvi</t>
  </si>
  <si>
    <t>Korsaarenjärvi</t>
  </si>
  <si>
    <t>Kukaistenjärvi"</t>
  </si>
  <si>
    <t>Kukainen</t>
  </si>
  <si>
    <t>Kulju</t>
  </si>
  <si>
    <t>Putsaari</t>
  </si>
  <si>
    <t>Kuralahti</t>
  </si>
  <si>
    <t>Leppäinen</t>
  </si>
  <si>
    <t>Kylänalustanlahti</t>
  </si>
  <si>
    <t>Haukharja</t>
  </si>
  <si>
    <t>Käätynjärvi</t>
  </si>
  <si>
    <t>Liesluodon lammet" (3)</t>
  </si>
  <si>
    <t>Edväinen</t>
  </si>
  <si>
    <t>Liikalahti</t>
  </si>
  <si>
    <t>Loukkeenluodon lampi"</t>
  </si>
  <si>
    <t>Meri-Ihamon lampi"</t>
  </si>
  <si>
    <t>Näkinkulju</t>
  </si>
  <si>
    <t>Tuorlahti</t>
  </si>
  <si>
    <t>Otavanpään lampi"</t>
  </si>
  <si>
    <t>Ourenperä</t>
  </si>
  <si>
    <t>Pienen Hylkikarin lampi"</t>
  </si>
  <si>
    <t>Pietolanlahti</t>
  </si>
  <si>
    <t>Putsaaren lampi"</t>
  </si>
  <si>
    <t>Ruokolanjärvi</t>
  </si>
  <si>
    <t>Ruonanjärvi</t>
  </si>
  <si>
    <t>Saraperänjärvi</t>
  </si>
  <si>
    <t>Seekmerenjärvi</t>
  </si>
  <si>
    <t>Säikänmäen lampi"</t>
  </si>
  <si>
    <t>Tevaluodon lampi"</t>
  </si>
  <si>
    <t>Lyökki</t>
  </si>
  <si>
    <t>Vekaranjärvi</t>
  </si>
  <si>
    <t>Akkustajärvi</t>
  </si>
  <si>
    <t>Rahkmala</t>
  </si>
  <si>
    <t>Vehmaa</t>
  </si>
  <si>
    <t>Appuljärvi</t>
  </si>
  <si>
    <t>Vihtjärvi</t>
  </si>
  <si>
    <t>Hankasjärvi</t>
  </si>
  <si>
    <t>Hietajärvi</t>
  </si>
  <si>
    <t>Hummajärvi</t>
  </si>
  <si>
    <t>Maarijärvi</t>
  </si>
  <si>
    <t>Kaarnajärvi</t>
  </si>
  <si>
    <t>Hinnuri</t>
  </si>
  <si>
    <t>Veijo Peltola</t>
  </si>
  <si>
    <t>Kalliojärvi</t>
  </si>
  <si>
    <t>Himoinen</t>
  </si>
  <si>
    <t>Kantolanjärvi</t>
  </si>
  <si>
    <t>Ukkila</t>
  </si>
  <si>
    <t>Kaukolanjärvi</t>
  </si>
  <si>
    <t>Takala</t>
  </si>
  <si>
    <t>Vanhapappila</t>
  </si>
  <si>
    <t>Kultajärvi</t>
  </si>
  <si>
    <t>Pyöli</t>
  </si>
  <si>
    <t>Heikola</t>
  </si>
  <si>
    <t>Loukasjärvi</t>
  </si>
  <si>
    <t>Maarjärvi</t>
  </si>
  <si>
    <t>Myllyjärvi</t>
  </si>
  <si>
    <t>Kirkonkylä</t>
  </si>
  <si>
    <t>Huruinen</t>
  </si>
  <si>
    <t>Noolojärvi</t>
  </si>
  <si>
    <t>Pullila</t>
  </si>
  <si>
    <t>Orijärvi</t>
  </si>
  <si>
    <t>Perkkiönjärvi</t>
  </si>
  <si>
    <t>Inkurinen</t>
  </si>
  <si>
    <t>Puumanninlampi</t>
  </si>
  <si>
    <t>Puosta</t>
  </si>
  <si>
    <t>Vallilan lampi</t>
  </si>
  <si>
    <t>Vallila</t>
  </si>
  <si>
    <t>Vanhankylänjärvi</t>
  </si>
  <si>
    <t>Vihtijärvi</t>
  </si>
  <si>
    <t>Krookinen</t>
  </si>
  <si>
    <t>Vääräjärvi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</si>
</sst>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right"/>
    </xf>
    <xf numFmtId="1" fontId="18" fillId="0" borderId="1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textRotation="90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textRotation="90"/>
    </xf>
    <xf numFmtId="0" fontId="20" fillId="0" borderId="14" xfId="0" applyFont="1" applyBorder="1" applyAlignment="1">
      <alignment horizontal="center" textRotation="90"/>
    </xf>
    <xf numFmtId="1" fontId="20" fillId="0" borderId="15" xfId="0" applyNumberFormat="1" applyFont="1" applyBorder="1" applyAlignment="1">
      <alignment horizontal="center" textRotation="90"/>
    </xf>
    <xf numFmtId="1" fontId="20" fillId="0" borderId="13" xfId="0" applyNumberFormat="1" applyFont="1" applyBorder="1" applyAlignment="1">
      <alignment horizontal="center" textRotation="90"/>
    </xf>
    <xf numFmtId="1" fontId="20" fillId="0" borderId="14" xfId="0" applyNumberFormat="1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10" xfId="0" applyFont="1" applyBorder="1" applyAlignment="1">
      <alignment/>
    </xf>
    <xf numFmtId="0" fontId="39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39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1" fontId="18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7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5.28125" style="0" customWidth="1"/>
    <col min="2" max="2" width="3.7109375" style="22" customWidth="1"/>
    <col min="3" max="3" width="11.28125" style="0" bestFit="1" customWidth="1"/>
    <col min="4" max="4" width="9.57421875" style="0" bestFit="1" customWidth="1"/>
    <col min="5" max="5" width="4.00390625" style="22" customWidth="1"/>
    <col min="6" max="6" width="10.7109375" style="51" customWidth="1"/>
    <col min="7" max="9" width="6.7109375" style="0" customWidth="1"/>
    <col min="10" max="10" width="4.7109375" style="0" customWidth="1"/>
    <col min="11" max="11" width="4.00390625" style="52" customWidth="1"/>
    <col min="12" max="15" width="2.7109375" style="26" customWidth="1"/>
    <col min="16" max="18" width="4.7109375" style="0" customWidth="1"/>
    <col min="19" max="19" width="5.00390625" style="0" customWidth="1"/>
    <col min="20" max="58" width="4.7109375" style="0" customWidth="1"/>
    <col min="59" max="59" width="5.421875" style="0" customWidth="1"/>
    <col min="60" max="78" width="4.7109375" style="0" customWidth="1"/>
  </cols>
  <sheetData>
    <row r="1" spans="1:78" ht="12.75">
      <c r="A1" s="1" t="s">
        <v>0</v>
      </c>
      <c r="B1" s="2"/>
      <c r="C1" s="1" t="s">
        <v>1</v>
      </c>
      <c r="D1" s="3" t="s">
        <v>2</v>
      </c>
      <c r="E1" s="2"/>
      <c r="F1" s="4" t="s">
        <v>3</v>
      </c>
      <c r="G1" s="1" t="s">
        <v>4</v>
      </c>
      <c r="H1" s="1"/>
      <c r="I1" s="3"/>
      <c r="J1" s="1"/>
      <c r="K1" s="5"/>
      <c r="L1" s="6" t="s">
        <v>5</v>
      </c>
      <c r="M1" s="7"/>
      <c r="N1" s="7"/>
      <c r="O1" s="8"/>
      <c r="P1" s="1" t="s">
        <v>6</v>
      </c>
      <c r="Q1" s="1"/>
      <c r="R1" s="3"/>
      <c r="S1" s="1" t="s">
        <v>7</v>
      </c>
      <c r="T1" s="1"/>
      <c r="U1" s="9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0" t="s">
        <v>20</v>
      </c>
      <c r="AH1" s="10" t="s">
        <v>21</v>
      </c>
      <c r="AI1" s="10" t="s">
        <v>22</v>
      </c>
      <c r="AJ1" s="10" t="s">
        <v>23</v>
      </c>
      <c r="AK1" s="10" t="s">
        <v>24</v>
      </c>
      <c r="AL1" s="10" t="s">
        <v>25</v>
      </c>
      <c r="AM1" s="10" t="s">
        <v>26</v>
      </c>
      <c r="AN1" s="10" t="s">
        <v>27</v>
      </c>
      <c r="AO1" s="10" t="s">
        <v>28</v>
      </c>
      <c r="AP1" s="10" t="s">
        <v>29</v>
      </c>
      <c r="AQ1" s="10" t="s">
        <v>30</v>
      </c>
      <c r="AR1" s="10" t="s">
        <v>31</v>
      </c>
      <c r="AS1" s="10" t="s">
        <v>32</v>
      </c>
      <c r="AT1" s="10" t="s">
        <v>33</v>
      </c>
      <c r="AU1" s="10" t="s">
        <v>34</v>
      </c>
      <c r="AV1" s="10" t="s">
        <v>35</v>
      </c>
      <c r="AW1" s="10" t="s">
        <v>36</v>
      </c>
      <c r="AX1" s="10" t="s">
        <v>37</v>
      </c>
      <c r="AY1" s="10" t="s">
        <v>38</v>
      </c>
      <c r="AZ1" s="10" t="s">
        <v>39</v>
      </c>
      <c r="BA1" s="10" t="s">
        <v>40</v>
      </c>
      <c r="BB1" s="10" t="s">
        <v>41</v>
      </c>
      <c r="BC1" s="10" t="s">
        <v>42</v>
      </c>
      <c r="BD1" s="10" t="s">
        <v>43</v>
      </c>
      <c r="BE1" s="10" t="s">
        <v>44</v>
      </c>
      <c r="BF1" s="10" t="s">
        <v>45</v>
      </c>
      <c r="BG1" s="10" t="s">
        <v>46</v>
      </c>
      <c r="BH1" s="10" t="s">
        <v>47</v>
      </c>
      <c r="BI1" s="10" t="s">
        <v>48</v>
      </c>
      <c r="BJ1" s="10" t="s">
        <v>49</v>
      </c>
      <c r="BK1" s="10" t="s">
        <v>50</v>
      </c>
      <c r="BL1" s="10" t="s">
        <v>51</v>
      </c>
      <c r="BM1" s="10" t="s">
        <v>52</v>
      </c>
      <c r="BN1" s="10" t="s">
        <v>53</v>
      </c>
      <c r="BO1" s="10" t="s">
        <v>54</v>
      </c>
      <c r="BP1" s="10" t="s">
        <v>55</v>
      </c>
      <c r="BQ1" s="10" t="s">
        <v>56</v>
      </c>
      <c r="BR1" s="10" t="s">
        <v>57</v>
      </c>
      <c r="BS1" s="10" t="s">
        <v>58</v>
      </c>
      <c r="BT1" s="10" t="s">
        <v>59</v>
      </c>
      <c r="BU1" s="10" t="s">
        <v>60</v>
      </c>
      <c r="BV1" s="10" t="s">
        <v>61</v>
      </c>
      <c r="BW1" s="10" t="s">
        <v>62</v>
      </c>
      <c r="BX1" s="10" t="s">
        <v>63</v>
      </c>
      <c r="BY1" s="10" t="s">
        <v>64</v>
      </c>
      <c r="BZ1" s="11" t="s">
        <v>65</v>
      </c>
    </row>
    <row r="2" spans="1:78" ht="87.75" thickBot="1">
      <c r="A2" s="12"/>
      <c r="B2" s="13" t="s">
        <v>66</v>
      </c>
      <c r="C2" s="12"/>
      <c r="D2" s="14"/>
      <c r="E2" s="13" t="s">
        <v>67</v>
      </c>
      <c r="F2" s="15"/>
      <c r="G2" s="13" t="s">
        <v>68</v>
      </c>
      <c r="H2" s="13" t="s">
        <v>69</v>
      </c>
      <c r="I2" s="16" t="s">
        <v>70</v>
      </c>
      <c r="J2" s="13" t="s">
        <v>71</v>
      </c>
      <c r="K2" s="17" t="s">
        <v>72</v>
      </c>
      <c r="L2" s="18" t="s">
        <v>73</v>
      </c>
      <c r="M2" s="18" t="s">
        <v>74</v>
      </c>
      <c r="N2" s="18" t="s">
        <v>75</v>
      </c>
      <c r="O2" s="19" t="s">
        <v>76</v>
      </c>
      <c r="P2" s="13" t="s">
        <v>77</v>
      </c>
      <c r="Q2" s="13" t="s">
        <v>78</v>
      </c>
      <c r="R2" s="16" t="s">
        <v>79</v>
      </c>
      <c r="S2" s="13" t="s">
        <v>80</v>
      </c>
      <c r="T2" s="13" t="s">
        <v>81</v>
      </c>
      <c r="U2" s="20" t="s">
        <v>82</v>
      </c>
      <c r="V2" s="13" t="s">
        <v>83</v>
      </c>
      <c r="W2" s="13" t="s">
        <v>84</v>
      </c>
      <c r="X2" s="21" t="s">
        <v>85</v>
      </c>
      <c r="Y2" s="13" t="s">
        <v>86</v>
      </c>
      <c r="Z2" s="13" t="s">
        <v>87</v>
      </c>
      <c r="AA2" s="13" t="s">
        <v>88</v>
      </c>
      <c r="AB2" s="13" t="s">
        <v>89</v>
      </c>
      <c r="AC2" s="13" t="s">
        <v>90</v>
      </c>
      <c r="AD2" s="13" t="s">
        <v>91</v>
      </c>
      <c r="AE2" s="13" t="s">
        <v>92</v>
      </c>
      <c r="AF2" s="13" t="s">
        <v>93</v>
      </c>
      <c r="AG2" s="13" t="s">
        <v>94</v>
      </c>
      <c r="AH2" s="13" t="s">
        <v>95</v>
      </c>
      <c r="AI2" s="13" t="s">
        <v>96</v>
      </c>
      <c r="AJ2" s="13" t="s">
        <v>97</v>
      </c>
      <c r="AK2" s="13" t="s">
        <v>98</v>
      </c>
      <c r="AL2" s="13" t="s">
        <v>99</v>
      </c>
      <c r="AM2" s="13" t="s">
        <v>100</v>
      </c>
      <c r="AN2" s="21" t="s">
        <v>101</v>
      </c>
      <c r="AO2" s="13" t="s">
        <v>102</v>
      </c>
      <c r="AP2" s="13" t="s">
        <v>103</v>
      </c>
      <c r="AQ2" s="13" t="s">
        <v>104</v>
      </c>
      <c r="AR2" s="13" t="s">
        <v>105</v>
      </c>
      <c r="AS2" s="13" t="s">
        <v>106</v>
      </c>
      <c r="AT2" s="13" t="s">
        <v>107</v>
      </c>
      <c r="AU2" s="13" t="s">
        <v>108</v>
      </c>
      <c r="AV2" s="13" t="s">
        <v>109</v>
      </c>
      <c r="AW2" s="13" t="s">
        <v>110</v>
      </c>
      <c r="AX2" s="13" t="s">
        <v>111</v>
      </c>
      <c r="AY2" s="13" t="s">
        <v>112</v>
      </c>
      <c r="AZ2" s="13" t="s">
        <v>113</v>
      </c>
      <c r="BA2" s="13" t="s">
        <v>114</v>
      </c>
      <c r="BB2" s="13" t="s">
        <v>115</v>
      </c>
      <c r="BC2" s="13" t="s">
        <v>116</v>
      </c>
      <c r="BD2" s="13" t="s">
        <v>117</v>
      </c>
      <c r="BE2" s="13" t="s">
        <v>118</v>
      </c>
      <c r="BF2" s="13" t="s">
        <v>119</v>
      </c>
      <c r="BG2" s="13" t="s">
        <v>120</v>
      </c>
      <c r="BH2" s="13" t="s">
        <v>121</v>
      </c>
      <c r="BI2" s="13" t="s">
        <v>122</v>
      </c>
      <c r="BJ2" s="13" t="s">
        <v>123</v>
      </c>
      <c r="BK2" s="13" t="s">
        <v>124</v>
      </c>
      <c r="BL2" s="13" t="s">
        <v>125</v>
      </c>
      <c r="BM2" s="13" t="s">
        <v>126</v>
      </c>
      <c r="BN2" s="13" t="s">
        <v>127</v>
      </c>
      <c r="BO2" s="13" t="s">
        <v>128</v>
      </c>
      <c r="BP2" s="13" t="s">
        <v>129</v>
      </c>
      <c r="BQ2" s="13" t="s">
        <v>130</v>
      </c>
      <c r="BR2" s="13" t="s">
        <v>131</v>
      </c>
      <c r="BS2" s="13" t="s">
        <v>132</v>
      </c>
      <c r="BT2" s="13" t="s">
        <v>133</v>
      </c>
      <c r="BU2" s="13" t="s">
        <v>134</v>
      </c>
      <c r="BV2" s="13" t="s">
        <v>135</v>
      </c>
      <c r="BW2" s="13" t="s">
        <v>136</v>
      </c>
      <c r="BX2" s="13" t="s">
        <v>137</v>
      </c>
      <c r="BY2" s="13" t="s">
        <v>138</v>
      </c>
      <c r="BZ2" s="16" t="s">
        <v>139</v>
      </c>
    </row>
    <row r="3" spans="1:78" ht="12.75">
      <c r="A3" t="s">
        <v>214</v>
      </c>
      <c r="C3" t="s">
        <v>215</v>
      </c>
      <c r="D3" s="23" t="s">
        <v>216</v>
      </c>
      <c r="E3" s="22">
        <v>85</v>
      </c>
      <c r="F3" s="24" t="s">
        <v>144</v>
      </c>
      <c r="G3">
        <v>1</v>
      </c>
      <c r="I3" s="23">
        <f aca="true" t="shared" si="0" ref="I3:I50">G3+H3</f>
        <v>1</v>
      </c>
      <c r="J3">
        <v>0.4</v>
      </c>
      <c r="K3" s="25" t="s">
        <v>143</v>
      </c>
      <c r="L3" s="26">
        <v>1</v>
      </c>
      <c r="M3" s="26">
        <v>3</v>
      </c>
      <c r="N3" s="26">
        <v>0</v>
      </c>
      <c r="O3" s="27">
        <v>0</v>
      </c>
      <c r="P3">
        <v>1</v>
      </c>
      <c r="Q3">
        <v>0</v>
      </c>
      <c r="R3" s="23">
        <f>P3+Q3</f>
        <v>1</v>
      </c>
      <c r="S3">
        <f>SUM(U3:X3,Z3:AM3,AT3)</f>
        <v>2</v>
      </c>
      <c r="T3">
        <f>S3*100/G3</f>
        <v>200</v>
      </c>
      <c r="U3" s="28"/>
      <c r="Z3">
        <v>1</v>
      </c>
      <c r="AI3" s="30"/>
      <c r="AL3">
        <v>1</v>
      </c>
      <c r="AP3" s="30"/>
      <c r="BZ3" s="23"/>
    </row>
    <row r="4" spans="1:78" ht="12.75">
      <c r="A4" t="s">
        <v>217</v>
      </c>
      <c r="C4" t="s">
        <v>218</v>
      </c>
      <c r="D4" s="23" t="s">
        <v>216</v>
      </c>
      <c r="E4" s="22">
        <v>81</v>
      </c>
      <c r="F4" s="24" t="s">
        <v>144</v>
      </c>
      <c r="G4">
        <v>35</v>
      </c>
      <c r="I4" s="23">
        <f t="shared" si="0"/>
        <v>35</v>
      </c>
      <c r="J4" s="38">
        <v>4</v>
      </c>
      <c r="K4" s="25" t="s">
        <v>143</v>
      </c>
      <c r="L4" s="26">
        <v>0</v>
      </c>
      <c r="M4" s="26">
        <v>4</v>
      </c>
      <c r="N4" s="26">
        <v>0</v>
      </c>
      <c r="O4" s="27">
        <v>0</v>
      </c>
      <c r="P4">
        <v>0</v>
      </c>
      <c r="Q4">
        <v>14</v>
      </c>
      <c r="R4" s="23">
        <f>P4+Q4</f>
        <v>14</v>
      </c>
      <c r="S4">
        <f>SUM(U4:X4,Z4:AM4,AT4)</f>
        <v>10</v>
      </c>
      <c r="T4">
        <f>S4*100/G4</f>
        <v>28.571428571428573</v>
      </c>
      <c r="U4" s="28">
        <v>1</v>
      </c>
      <c r="Z4">
        <v>3</v>
      </c>
      <c r="AA4">
        <v>2</v>
      </c>
      <c r="AI4">
        <v>2</v>
      </c>
      <c r="AL4" s="30">
        <v>2</v>
      </c>
      <c r="AP4" s="30"/>
      <c r="BA4">
        <v>9</v>
      </c>
      <c r="BU4">
        <v>9</v>
      </c>
      <c r="BZ4" s="23"/>
    </row>
    <row r="5" spans="1:78" ht="12.75">
      <c r="A5" t="s">
        <v>219</v>
      </c>
      <c r="C5" t="s">
        <v>215</v>
      </c>
      <c r="D5" s="23" t="s">
        <v>216</v>
      </c>
      <c r="E5" s="22">
        <v>85</v>
      </c>
      <c r="F5" s="24" t="s">
        <v>144</v>
      </c>
      <c r="G5">
        <v>0.6</v>
      </c>
      <c r="H5">
        <v>2.9</v>
      </c>
      <c r="I5" s="23">
        <f t="shared" si="0"/>
        <v>3.5</v>
      </c>
      <c r="J5">
        <v>0.3</v>
      </c>
      <c r="K5" s="25" t="s">
        <v>145</v>
      </c>
      <c r="L5" s="26">
        <v>0</v>
      </c>
      <c r="M5" s="26">
        <v>1</v>
      </c>
      <c r="N5" s="26">
        <v>3</v>
      </c>
      <c r="O5" s="27">
        <v>0</v>
      </c>
      <c r="P5">
        <v>0</v>
      </c>
      <c r="Q5">
        <v>0</v>
      </c>
      <c r="R5" s="23">
        <f>P5+Q5</f>
        <v>0</v>
      </c>
      <c r="S5">
        <f>SUM(U5:X5,Z5:AM5,AT5)</f>
        <v>2</v>
      </c>
      <c r="T5">
        <f>S5*100/G5</f>
        <v>333.33333333333337</v>
      </c>
      <c r="U5" s="28"/>
      <c r="Z5">
        <v>1</v>
      </c>
      <c r="AA5">
        <v>1</v>
      </c>
      <c r="AP5" s="30"/>
      <c r="AW5">
        <v>1</v>
      </c>
      <c r="BU5">
        <v>1</v>
      </c>
      <c r="BW5">
        <v>1</v>
      </c>
      <c r="BZ5" s="23"/>
    </row>
    <row r="6" spans="1:78" ht="12.75">
      <c r="A6" t="s">
        <v>220</v>
      </c>
      <c r="C6" t="s">
        <v>221</v>
      </c>
      <c r="D6" s="23" t="s">
        <v>216</v>
      </c>
      <c r="E6" s="22">
        <v>81</v>
      </c>
      <c r="F6" s="24" t="s">
        <v>222</v>
      </c>
      <c r="G6">
        <v>0.8</v>
      </c>
      <c r="I6" s="23">
        <f t="shared" si="0"/>
        <v>0.8</v>
      </c>
      <c r="J6">
        <v>0.4</v>
      </c>
      <c r="K6" s="25" t="s">
        <v>143</v>
      </c>
      <c r="O6" s="27"/>
      <c r="P6">
        <v>0</v>
      </c>
      <c r="Q6">
        <v>0</v>
      </c>
      <c r="R6" s="23">
        <f>P6+Q6</f>
        <v>0</v>
      </c>
      <c r="S6">
        <f>SUM(U6:X6,Z6:AM6,AT6)</f>
        <v>2</v>
      </c>
      <c r="T6">
        <f>S6*100/G6</f>
        <v>250</v>
      </c>
      <c r="U6" s="28"/>
      <c r="AG6">
        <v>1</v>
      </c>
      <c r="AJ6">
        <v>1</v>
      </c>
      <c r="AP6" s="30"/>
      <c r="BZ6" s="23"/>
    </row>
    <row r="7" spans="1:78" ht="12.75">
      <c r="A7" t="s">
        <v>223</v>
      </c>
      <c r="C7" t="s">
        <v>215</v>
      </c>
      <c r="D7" s="23" t="s">
        <v>216</v>
      </c>
      <c r="F7" s="24"/>
      <c r="G7">
        <v>5</v>
      </c>
      <c r="I7" s="23">
        <f t="shared" si="0"/>
        <v>5</v>
      </c>
      <c r="J7">
        <v>1.2</v>
      </c>
      <c r="K7" s="25"/>
      <c r="O7" s="27"/>
      <c r="R7" s="23"/>
      <c r="U7" s="28"/>
      <c r="AP7" s="30"/>
      <c r="BZ7" s="23"/>
    </row>
    <row r="8" spans="1:78" ht="12.75">
      <c r="A8" t="s">
        <v>224</v>
      </c>
      <c r="C8" t="s">
        <v>225</v>
      </c>
      <c r="D8" s="23" t="s">
        <v>216</v>
      </c>
      <c r="E8" s="22">
        <v>81</v>
      </c>
      <c r="F8" s="24" t="s">
        <v>144</v>
      </c>
      <c r="H8">
        <v>2.7</v>
      </c>
      <c r="I8" s="23">
        <f t="shared" si="0"/>
        <v>2.7</v>
      </c>
      <c r="J8">
        <v>0</v>
      </c>
      <c r="K8" s="25" t="s">
        <v>143</v>
      </c>
      <c r="L8" s="26">
        <v>0</v>
      </c>
      <c r="M8" s="26">
        <v>4</v>
      </c>
      <c r="N8" s="26">
        <v>0</v>
      </c>
      <c r="O8" s="27">
        <v>0</v>
      </c>
      <c r="P8">
        <v>0</v>
      </c>
      <c r="Q8">
        <v>0</v>
      </c>
      <c r="R8" s="23">
        <f>P8+Q8</f>
        <v>0</v>
      </c>
      <c r="S8">
        <f>SUM(U8:X8,Z8:AM8,AT8)</f>
        <v>0</v>
      </c>
      <c r="T8" t="e">
        <f>S8*100/G8</f>
        <v>#DIV/0!</v>
      </c>
      <c r="U8" s="28"/>
      <c r="AP8" s="30"/>
      <c r="AW8">
        <v>2</v>
      </c>
      <c r="BP8">
        <v>1</v>
      </c>
      <c r="BU8">
        <v>4</v>
      </c>
      <c r="BZ8" s="23"/>
    </row>
    <row r="9" spans="1:78" ht="12.75">
      <c r="A9" t="s">
        <v>226</v>
      </c>
      <c r="C9" t="s">
        <v>215</v>
      </c>
      <c r="D9" s="23" t="s">
        <v>216</v>
      </c>
      <c r="F9" s="24"/>
      <c r="H9">
        <v>4</v>
      </c>
      <c r="I9" s="23">
        <f t="shared" si="0"/>
        <v>4</v>
      </c>
      <c r="J9">
        <v>0</v>
      </c>
      <c r="K9" s="25"/>
      <c r="O9" s="27"/>
      <c r="R9" s="23"/>
      <c r="U9" s="28"/>
      <c r="AP9" s="30"/>
      <c r="BZ9" s="23"/>
    </row>
    <row r="10" spans="1:78" ht="12.75">
      <c r="A10" t="s">
        <v>227</v>
      </c>
      <c r="C10" t="s">
        <v>215</v>
      </c>
      <c r="D10" s="23" t="s">
        <v>216</v>
      </c>
      <c r="E10" s="22">
        <v>85</v>
      </c>
      <c r="F10" s="24" t="s">
        <v>144</v>
      </c>
      <c r="G10">
        <v>0.4</v>
      </c>
      <c r="H10">
        <v>3.1</v>
      </c>
      <c r="I10" s="23">
        <f t="shared" si="0"/>
        <v>3.5</v>
      </c>
      <c r="J10">
        <v>0.4</v>
      </c>
      <c r="K10" s="25" t="s">
        <v>143</v>
      </c>
      <c r="L10" s="26">
        <v>0</v>
      </c>
      <c r="M10" s="26">
        <v>4</v>
      </c>
      <c r="N10" s="26">
        <v>0</v>
      </c>
      <c r="O10" s="27">
        <v>0</v>
      </c>
      <c r="P10">
        <v>0</v>
      </c>
      <c r="Q10">
        <v>0</v>
      </c>
      <c r="R10" s="23">
        <f aca="true" t="shared" si="1" ref="R10:R16">P10+Q10</f>
        <v>0</v>
      </c>
      <c r="S10">
        <f aca="true" t="shared" si="2" ref="S10:S16">SUM(U10:X10,Z10:AM10,AT10)</f>
        <v>4</v>
      </c>
      <c r="T10">
        <f aca="true" t="shared" si="3" ref="T10:T16">S10*100/G10</f>
        <v>1000</v>
      </c>
      <c r="U10" s="28"/>
      <c r="Z10">
        <v>1</v>
      </c>
      <c r="AA10">
        <v>1</v>
      </c>
      <c r="AG10">
        <v>1</v>
      </c>
      <c r="AL10">
        <v>1</v>
      </c>
      <c r="AP10" s="30"/>
      <c r="AW10">
        <v>2</v>
      </c>
      <c r="BM10">
        <v>2</v>
      </c>
      <c r="BZ10" s="23"/>
    </row>
    <row r="11" spans="1:78" ht="12.75">
      <c r="A11" t="s">
        <v>228</v>
      </c>
      <c r="D11" s="23" t="s">
        <v>216</v>
      </c>
      <c r="E11" s="22">
        <v>86</v>
      </c>
      <c r="F11" s="24" t="s">
        <v>144</v>
      </c>
      <c r="G11">
        <v>0.4</v>
      </c>
      <c r="H11">
        <v>0.9</v>
      </c>
      <c r="I11" s="23">
        <f t="shared" si="0"/>
        <v>1.3</v>
      </c>
      <c r="K11" s="25" t="s">
        <v>141</v>
      </c>
      <c r="L11" s="26">
        <v>2</v>
      </c>
      <c r="M11" s="26">
        <v>2</v>
      </c>
      <c r="N11" s="26">
        <v>0</v>
      </c>
      <c r="O11" s="27">
        <v>0</v>
      </c>
      <c r="P11">
        <v>2</v>
      </c>
      <c r="Q11">
        <v>0</v>
      </c>
      <c r="R11" s="23">
        <f t="shared" si="1"/>
        <v>2</v>
      </c>
      <c r="S11">
        <f t="shared" si="2"/>
        <v>0</v>
      </c>
      <c r="T11">
        <f t="shared" si="3"/>
        <v>0</v>
      </c>
      <c r="U11" s="28"/>
      <c r="AP11" s="30"/>
      <c r="BZ11" s="23"/>
    </row>
    <row r="12" spans="1:78" ht="12.75">
      <c r="A12" t="s">
        <v>229</v>
      </c>
      <c r="C12" t="s">
        <v>215</v>
      </c>
      <c r="D12" s="23" t="s">
        <v>216</v>
      </c>
      <c r="E12" s="22">
        <v>85</v>
      </c>
      <c r="F12" s="24" t="s">
        <v>144</v>
      </c>
      <c r="G12">
        <v>0.2</v>
      </c>
      <c r="I12" s="23">
        <f t="shared" si="0"/>
        <v>0.2</v>
      </c>
      <c r="K12" s="25" t="s">
        <v>143</v>
      </c>
      <c r="L12" s="26">
        <v>0</v>
      </c>
      <c r="M12" s="26">
        <v>4</v>
      </c>
      <c r="N12" s="26">
        <v>0</v>
      </c>
      <c r="O12" s="27">
        <v>0</v>
      </c>
      <c r="P12">
        <v>0</v>
      </c>
      <c r="Q12">
        <v>0</v>
      </c>
      <c r="R12" s="23">
        <f t="shared" si="1"/>
        <v>0</v>
      </c>
      <c r="S12">
        <f t="shared" si="2"/>
        <v>1</v>
      </c>
      <c r="T12">
        <f t="shared" si="3"/>
        <v>500</v>
      </c>
      <c r="U12" s="28"/>
      <c r="Z12">
        <v>1</v>
      </c>
      <c r="AP12" s="30"/>
      <c r="BZ12" s="23"/>
    </row>
    <row r="13" spans="1:78" ht="12.75">
      <c r="A13" t="s">
        <v>230</v>
      </c>
      <c r="C13" t="s">
        <v>221</v>
      </c>
      <c r="D13" s="23" t="s">
        <v>216</v>
      </c>
      <c r="E13" s="22">
        <v>84</v>
      </c>
      <c r="F13" s="24" t="s">
        <v>144</v>
      </c>
      <c r="G13">
        <v>0.3</v>
      </c>
      <c r="I13" s="23">
        <f t="shared" si="0"/>
        <v>0.3</v>
      </c>
      <c r="J13">
        <v>0.2</v>
      </c>
      <c r="K13" s="25" t="s">
        <v>145</v>
      </c>
      <c r="L13" s="26">
        <v>0</v>
      </c>
      <c r="M13" s="26">
        <v>4</v>
      </c>
      <c r="N13" s="26">
        <v>0</v>
      </c>
      <c r="O13" s="27">
        <v>0</v>
      </c>
      <c r="P13">
        <v>0</v>
      </c>
      <c r="Q13">
        <v>0</v>
      </c>
      <c r="R13" s="23">
        <f t="shared" si="1"/>
        <v>0</v>
      </c>
      <c r="S13">
        <f t="shared" si="2"/>
        <v>0</v>
      </c>
      <c r="T13">
        <f t="shared" si="3"/>
        <v>0</v>
      </c>
      <c r="U13" s="28"/>
      <c r="AP13" s="30"/>
      <c r="BZ13" s="23"/>
    </row>
    <row r="14" spans="1:78" ht="12.75">
      <c r="A14" t="s">
        <v>231</v>
      </c>
      <c r="C14" t="s">
        <v>215</v>
      </c>
      <c r="D14" s="23" t="s">
        <v>216</v>
      </c>
      <c r="E14" s="22">
        <v>85</v>
      </c>
      <c r="F14" s="24" t="s">
        <v>144</v>
      </c>
      <c r="G14">
        <v>0.5</v>
      </c>
      <c r="H14">
        <v>0.7</v>
      </c>
      <c r="I14" s="23">
        <f t="shared" si="0"/>
        <v>1.2</v>
      </c>
      <c r="J14">
        <v>0.5</v>
      </c>
      <c r="K14" s="25" t="s">
        <v>143</v>
      </c>
      <c r="L14" s="26">
        <v>0</v>
      </c>
      <c r="M14" s="26">
        <v>4</v>
      </c>
      <c r="N14" s="26">
        <v>0</v>
      </c>
      <c r="O14" s="27">
        <v>0</v>
      </c>
      <c r="P14">
        <v>0</v>
      </c>
      <c r="Q14">
        <v>0</v>
      </c>
      <c r="R14" s="23">
        <f t="shared" si="1"/>
        <v>0</v>
      </c>
      <c r="S14">
        <f t="shared" si="2"/>
        <v>3</v>
      </c>
      <c r="T14">
        <f t="shared" si="3"/>
        <v>600</v>
      </c>
      <c r="U14" s="28"/>
      <c r="AA14">
        <v>1</v>
      </c>
      <c r="AG14">
        <v>1</v>
      </c>
      <c r="AH14">
        <v>1</v>
      </c>
      <c r="AP14" s="30"/>
      <c r="AR14">
        <v>1</v>
      </c>
      <c r="BP14">
        <v>1</v>
      </c>
      <c r="BX14">
        <v>1</v>
      </c>
      <c r="BZ14" s="23">
        <v>1</v>
      </c>
    </row>
    <row r="15" spans="1:78" ht="12.75">
      <c r="A15" s="39" t="s">
        <v>232</v>
      </c>
      <c r="B15" s="40"/>
      <c r="C15" t="s">
        <v>233</v>
      </c>
      <c r="D15" s="23" t="s">
        <v>216</v>
      </c>
      <c r="E15" s="22">
        <v>81</v>
      </c>
      <c r="F15" s="24" t="s">
        <v>222</v>
      </c>
      <c r="G15">
        <v>7.5</v>
      </c>
      <c r="H15">
        <v>2.5</v>
      </c>
      <c r="I15" s="23">
        <f t="shared" si="0"/>
        <v>10</v>
      </c>
      <c r="J15">
        <v>1.3</v>
      </c>
      <c r="K15" s="25" t="s">
        <v>143</v>
      </c>
      <c r="L15" s="26">
        <v>0</v>
      </c>
      <c r="M15" s="26">
        <v>4</v>
      </c>
      <c r="N15" s="26">
        <v>0</v>
      </c>
      <c r="O15" s="27">
        <v>0</v>
      </c>
      <c r="P15">
        <v>0</v>
      </c>
      <c r="Q15">
        <v>1</v>
      </c>
      <c r="R15" s="23">
        <f t="shared" si="1"/>
        <v>1</v>
      </c>
      <c r="S15">
        <f t="shared" si="2"/>
        <v>14</v>
      </c>
      <c r="T15">
        <f t="shared" si="3"/>
        <v>186.66666666666666</v>
      </c>
      <c r="U15" s="28"/>
      <c r="Z15">
        <v>1</v>
      </c>
      <c r="AG15">
        <v>2</v>
      </c>
      <c r="AH15">
        <v>6</v>
      </c>
      <c r="AI15">
        <v>1</v>
      </c>
      <c r="AM15">
        <v>1</v>
      </c>
      <c r="AO15">
        <v>1</v>
      </c>
      <c r="AP15" s="30"/>
      <c r="AT15">
        <v>3</v>
      </c>
      <c r="AW15">
        <v>1</v>
      </c>
      <c r="AY15">
        <v>1</v>
      </c>
      <c r="BM15">
        <v>1</v>
      </c>
      <c r="BP15">
        <v>2</v>
      </c>
      <c r="BU15">
        <v>1</v>
      </c>
      <c r="BZ15" s="23">
        <v>1</v>
      </c>
    </row>
    <row r="16" spans="1:78" ht="12.75">
      <c r="A16" t="s">
        <v>234</v>
      </c>
      <c r="C16" t="s">
        <v>235</v>
      </c>
      <c r="D16" s="23" t="s">
        <v>216</v>
      </c>
      <c r="E16" s="22">
        <v>81</v>
      </c>
      <c r="F16" s="24" t="s">
        <v>222</v>
      </c>
      <c r="G16">
        <v>0.2</v>
      </c>
      <c r="H16">
        <v>1.3</v>
      </c>
      <c r="I16" s="23">
        <f t="shared" si="0"/>
        <v>1.5</v>
      </c>
      <c r="J16">
        <v>0.2</v>
      </c>
      <c r="K16" s="25" t="s">
        <v>143</v>
      </c>
      <c r="L16" s="26">
        <v>0</v>
      </c>
      <c r="M16" s="26">
        <v>3</v>
      </c>
      <c r="N16" s="26">
        <v>1</v>
      </c>
      <c r="O16" s="27">
        <v>0</v>
      </c>
      <c r="P16">
        <v>0</v>
      </c>
      <c r="Q16">
        <v>0</v>
      </c>
      <c r="R16" s="23">
        <f t="shared" si="1"/>
        <v>0</v>
      </c>
      <c r="S16">
        <f t="shared" si="2"/>
        <v>11</v>
      </c>
      <c r="T16">
        <f t="shared" si="3"/>
        <v>5500</v>
      </c>
      <c r="U16" s="28"/>
      <c r="V16">
        <v>1</v>
      </c>
      <c r="X16">
        <v>1</v>
      </c>
      <c r="Z16">
        <v>1</v>
      </c>
      <c r="AG16">
        <v>2</v>
      </c>
      <c r="AH16">
        <v>3</v>
      </c>
      <c r="AI16">
        <v>1</v>
      </c>
      <c r="AM16">
        <v>1</v>
      </c>
      <c r="AP16" s="30"/>
      <c r="AT16">
        <v>1</v>
      </c>
      <c r="BP16">
        <v>2</v>
      </c>
      <c r="BZ16" s="23">
        <v>1</v>
      </c>
    </row>
    <row r="17" spans="1:78" ht="12.75">
      <c r="A17" t="s">
        <v>236</v>
      </c>
      <c r="C17" s="36" t="s">
        <v>235</v>
      </c>
      <c r="D17" s="23" t="s">
        <v>216</v>
      </c>
      <c r="F17" s="24"/>
      <c r="G17">
        <v>5</v>
      </c>
      <c r="I17" s="23">
        <f t="shared" si="0"/>
        <v>5</v>
      </c>
      <c r="K17" s="25"/>
      <c r="O17" s="27"/>
      <c r="R17" s="23"/>
      <c r="U17" s="28"/>
      <c r="AP17" s="30"/>
      <c r="BZ17" s="23"/>
    </row>
    <row r="18" spans="1:78" ht="12.75">
      <c r="A18" t="s">
        <v>237</v>
      </c>
      <c r="C18" t="s">
        <v>233</v>
      </c>
      <c r="D18" s="23" t="s">
        <v>216</v>
      </c>
      <c r="E18" s="22">
        <v>85</v>
      </c>
      <c r="F18" s="24" t="s">
        <v>144</v>
      </c>
      <c r="G18">
        <v>13</v>
      </c>
      <c r="I18" s="23">
        <f t="shared" si="0"/>
        <v>13</v>
      </c>
      <c r="J18">
        <v>1.6</v>
      </c>
      <c r="K18" s="25" t="s">
        <v>145</v>
      </c>
      <c r="L18" s="26">
        <v>0</v>
      </c>
      <c r="M18" s="26">
        <v>4</v>
      </c>
      <c r="N18" s="26">
        <v>0</v>
      </c>
      <c r="O18" s="27">
        <v>0</v>
      </c>
      <c r="P18">
        <v>0</v>
      </c>
      <c r="Q18">
        <v>3</v>
      </c>
      <c r="R18" s="23">
        <f aca="true" t="shared" si="4" ref="R18:R47">P18+Q18</f>
        <v>3</v>
      </c>
      <c r="S18">
        <f aca="true" t="shared" si="5" ref="S18:S47">SUM(U18:X18,Z18:AM18,AT18)</f>
        <v>8</v>
      </c>
      <c r="T18">
        <f aca="true" t="shared" si="6" ref="T18:T47">S18*100/G18</f>
        <v>61.53846153846154</v>
      </c>
      <c r="U18" s="28"/>
      <c r="Z18">
        <v>4</v>
      </c>
      <c r="AG18">
        <v>1</v>
      </c>
      <c r="AH18">
        <v>1</v>
      </c>
      <c r="AI18">
        <v>1</v>
      </c>
      <c r="AL18">
        <v>1</v>
      </c>
      <c r="AP18" s="30"/>
      <c r="AW18">
        <v>1</v>
      </c>
      <c r="AY18">
        <v>1</v>
      </c>
      <c r="BA18">
        <v>1</v>
      </c>
      <c r="BU18">
        <v>2</v>
      </c>
      <c r="BW18">
        <v>1</v>
      </c>
      <c r="BZ18" s="23"/>
    </row>
    <row r="19" spans="1:78" ht="12.75">
      <c r="A19" t="s">
        <v>238</v>
      </c>
      <c r="D19" s="23" t="s">
        <v>216</v>
      </c>
      <c r="E19" s="22">
        <v>86</v>
      </c>
      <c r="F19" s="24" t="s">
        <v>144</v>
      </c>
      <c r="G19">
        <v>2</v>
      </c>
      <c r="H19">
        <v>2</v>
      </c>
      <c r="I19" s="23">
        <f t="shared" si="0"/>
        <v>4</v>
      </c>
      <c r="K19" s="25" t="s">
        <v>141</v>
      </c>
      <c r="L19" s="26">
        <v>3</v>
      </c>
      <c r="M19" s="26">
        <v>1</v>
      </c>
      <c r="N19" s="26">
        <v>0</v>
      </c>
      <c r="O19" s="27">
        <v>0</v>
      </c>
      <c r="P19">
        <v>0</v>
      </c>
      <c r="Q19">
        <v>0</v>
      </c>
      <c r="R19" s="23">
        <f t="shared" si="4"/>
        <v>0</v>
      </c>
      <c r="S19">
        <f t="shared" si="5"/>
        <v>0</v>
      </c>
      <c r="T19">
        <f t="shared" si="6"/>
        <v>0</v>
      </c>
      <c r="U19" s="28"/>
      <c r="AP19" s="30"/>
      <c r="BU19">
        <v>1</v>
      </c>
      <c r="BZ19" s="23"/>
    </row>
    <row r="20" spans="1:78" ht="12.75">
      <c r="A20" t="s">
        <v>239</v>
      </c>
      <c r="C20" t="s">
        <v>235</v>
      </c>
      <c r="D20" s="23" t="s">
        <v>216</v>
      </c>
      <c r="E20" s="22">
        <v>82</v>
      </c>
      <c r="F20" s="24" t="s">
        <v>144</v>
      </c>
      <c r="G20">
        <v>0.2</v>
      </c>
      <c r="I20" s="23">
        <f t="shared" si="0"/>
        <v>0.2</v>
      </c>
      <c r="K20" s="25" t="s">
        <v>145</v>
      </c>
      <c r="L20" s="26">
        <v>0</v>
      </c>
      <c r="M20" s="26">
        <v>4</v>
      </c>
      <c r="N20" s="26">
        <v>0</v>
      </c>
      <c r="O20" s="27">
        <v>0</v>
      </c>
      <c r="P20">
        <v>0</v>
      </c>
      <c r="Q20">
        <v>0</v>
      </c>
      <c r="R20" s="23">
        <f t="shared" si="4"/>
        <v>0</v>
      </c>
      <c r="S20">
        <f t="shared" si="5"/>
        <v>2</v>
      </c>
      <c r="T20">
        <f t="shared" si="6"/>
        <v>1000</v>
      </c>
      <c r="U20" s="28"/>
      <c r="Z20">
        <v>1</v>
      </c>
      <c r="AG20">
        <v>1</v>
      </c>
      <c r="AP20" s="30"/>
      <c r="BP20">
        <v>1</v>
      </c>
      <c r="BZ20" s="23"/>
    </row>
    <row r="21" spans="1:78" ht="12.75">
      <c r="A21" t="s">
        <v>240</v>
      </c>
      <c r="C21" t="s">
        <v>235</v>
      </c>
      <c r="D21" s="23" t="s">
        <v>216</v>
      </c>
      <c r="E21" s="22">
        <v>84</v>
      </c>
      <c r="F21" s="24" t="s">
        <v>144</v>
      </c>
      <c r="G21">
        <v>5.5</v>
      </c>
      <c r="I21" s="23">
        <f t="shared" si="0"/>
        <v>5.5</v>
      </c>
      <c r="J21">
        <v>1.3</v>
      </c>
      <c r="K21" s="25" t="s">
        <v>145</v>
      </c>
      <c r="L21" s="26">
        <v>0</v>
      </c>
      <c r="M21" s="26">
        <v>4</v>
      </c>
      <c r="N21" s="26">
        <v>0</v>
      </c>
      <c r="O21" s="27">
        <v>0</v>
      </c>
      <c r="P21">
        <v>0</v>
      </c>
      <c r="Q21">
        <v>0</v>
      </c>
      <c r="R21" s="23">
        <f t="shared" si="4"/>
        <v>0</v>
      </c>
      <c r="S21">
        <f t="shared" si="5"/>
        <v>2</v>
      </c>
      <c r="T21">
        <f t="shared" si="6"/>
        <v>36.36363636363637</v>
      </c>
      <c r="U21" s="28"/>
      <c r="AG21">
        <v>2</v>
      </c>
      <c r="AI21" s="30"/>
      <c r="AP21" s="30"/>
      <c r="BA21">
        <v>1</v>
      </c>
      <c r="BU21">
        <v>2</v>
      </c>
      <c r="BZ21" s="23"/>
    </row>
    <row r="22" spans="1:78" ht="12.75">
      <c r="A22" t="s">
        <v>241</v>
      </c>
      <c r="C22" t="s">
        <v>235</v>
      </c>
      <c r="D22" s="23" t="s">
        <v>216</v>
      </c>
      <c r="E22" s="22">
        <v>83</v>
      </c>
      <c r="F22" s="24" t="s">
        <v>144</v>
      </c>
      <c r="G22">
        <v>0.4</v>
      </c>
      <c r="I22" s="23">
        <f t="shared" si="0"/>
        <v>0.4</v>
      </c>
      <c r="K22" s="25" t="s">
        <v>145</v>
      </c>
      <c r="L22" s="26">
        <v>0</v>
      </c>
      <c r="M22" s="26">
        <v>4</v>
      </c>
      <c r="N22" s="26">
        <v>0</v>
      </c>
      <c r="O22" s="27">
        <v>0</v>
      </c>
      <c r="P22">
        <v>0</v>
      </c>
      <c r="Q22">
        <v>0</v>
      </c>
      <c r="R22" s="23">
        <f t="shared" si="4"/>
        <v>0</v>
      </c>
      <c r="S22">
        <f t="shared" si="5"/>
        <v>1</v>
      </c>
      <c r="T22">
        <f t="shared" si="6"/>
        <v>250</v>
      </c>
      <c r="U22" s="28"/>
      <c r="AA22">
        <v>1</v>
      </c>
      <c r="AP22" s="30"/>
      <c r="BU22">
        <v>1</v>
      </c>
      <c r="BZ22" s="23"/>
    </row>
    <row r="23" spans="1:78" ht="12.75">
      <c r="A23" t="s">
        <v>242</v>
      </c>
      <c r="C23" t="s">
        <v>235</v>
      </c>
      <c r="D23" s="23" t="s">
        <v>216</v>
      </c>
      <c r="E23" s="22">
        <v>82</v>
      </c>
      <c r="F23" s="24" t="s">
        <v>144</v>
      </c>
      <c r="G23">
        <v>1.5</v>
      </c>
      <c r="H23">
        <v>0.5</v>
      </c>
      <c r="I23" s="23">
        <f t="shared" si="0"/>
        <v>2</v>
      </c>
      <c r="K23" s="25" t="s">
        <v>145</v>
      </c>
      <c r="L23" s="26">
        <v>0</v>
      </c>
      <c r="M23" s="26">
        <v>4</v>
      </c>
      <c r="N23" s="26">
        <v>0</v>
      </c>
      <c r="O23" s="27">
        <v>0</v>
      </c>
      <c r="P23">
        <v>0</v>
      </c>
      <c r="Q23">
        <v>0</v>
      </c>
      <c r="R23" s="23">
        <f t="shared" si="4"/>
        <v>0</v>
      </c>
      <c r="S23">
        <f t="shared" si="5"/>
        <v>4</v>
      </c>
      <c r="T23">
        <f t="shared" si="6"/>
        <v>266.6666666666667</v>
      </c>
      <c r="U23" s="28"/>
      <c r="X23">
        <v>1</v>
      </c>
      <c r="Z23">
        <v>2</v>
      </c>
      <c r="AM23">
        <v>1</v>
      </c>
      <c r="AP23" s="30"/>
      <c r="AW23">
        <v>1</v>
      </c>
      <c r="BA23">
        <v>1</v>
      </c>
      <c r="BU23">
        <v>2</v>
      </c>
      <c r="BZ23" s="23">
        <v>1</v>
      </c>
    </row>
    <row r="24" spans="1:78" ht="12.75">
      <c r="A24" t="s">
        <v>243</v>
      </c>
      <c r="C24" t="s">
        <v>244</v>
      </c>
      <c r="D24" s="23" t="s">
        <v>216</v>
      </c>
      <c r="E24" s="22">
        <v>82</v>
      </c>
      <c r="F24" s="24" t="s">
        <v>144</v>
      </c>
      <c r="G24">
        <v>48</v>
      </c>
      <c r="H24">
        <v>23</v>
      </c>
      <c r="I24" s="23">
        <f t="shared" si="0"/>
        <v>71</v>
      </c>
      <c r="J24">
        <v>6.8</v>
      </c>
      <c r="K24" s="25" t="s">
        <v>143</v>
      </c>
      <c r="L24" s="26">
        <v>1</v>
      </c>
      <c r="M24" s="26">
        <v>3</v>
      </c>
      <c r="N24" s="26">
        <v>0</v>
      </c>
      <c r="O24" s="27">
        <v>0</v>
      </c>
      <c r="P24">
        <v>6</v>
      </c>
      <c r="Q24">
        <v>1</v>
      </c>
      <c r="R24" s="23">
        <f t="shared" si="4"/>
        <v>7</v>
      </c>
      <c r="S24">
        <f t="shared" si="5"/>
        <v>98</v>
      </c>
      <c r="T24">
        <f t="shared" si="6"/>
        <v>204.16666666666666</v>
      </c>
      <c r="U24" s="28"/>
      <c r="V24">
        <v>7</v>
      </c>
      <c r="Z24">
        <v>22</v>
      </c>
      <c r="AA24">
        <v>2</v>
      </c>
      <c r="AB24">
        <v>1</v>
      </c>
      <c r="AD24">
        <v>2</v>
      </c>
      <c r="AF24">
        <v>3</v>
      </c>
      <c r="AG24">
        <v>8</v>
      </c>
      <c r="AH24">
        <v>11</v>
      </c>
      <c r="AI24">
        <v>8</v>
      </c>
      <c r="AJ24">
        <v>3</v>
      </c>
      <c r="AM24">
        <v>6</v>
      </c>
      <c r="AT24">
        <v>25</v>
      </c>
      <c r="AU24">
        <v>2</v>
      </c>
      <c r="AW24">
        <v>4</v>
      </c>
      <c r="AX24">
        <v>6</v>
      </c>
      <c r="BB24">
        <v>7</v>
      </c>
      <c r="BK24">
        <v>1</v>
      </c>
      <c r="BL24">
        <v>1</v>
      </c>
      <c r="BM24">
        <v>10</v>
      </c>
      <c r="BN24">
        <v>2</v>
      </c>
      <c r="BP24">
        <v>26</v>
      </c>
      <c r="BS24">
        <v>1</v>
      </c>
      <c r="BU24">
        <v>10</v>
      </c>
      <c r="BV24">
        <v>8</v>
      </c>
      <c r="BW24">
        <v>1</v>
      </c>
      <c r="BX24">
        <v>2</v>
      </c>
      <c r="BZ24" s="23">
        <v>20</v>
      </c>
    </row>
    <row r="25" spans="1:78" ht="12.75">
      <c r="A25" t="s">
        <v>245</v>
      </c>
      <c r="C25" t="s">
        <v>221</v>
      </c>
      <c r="D25" s="23" t="s">
        <v>216</v>
      </c>
      <c r="E25" s="22">
        <v>84</v>
      </c>
      <c r="F25" s="24" t="s">
        <v>144</v>
      </c>
      <c r="G25">
        <v>8.5</v>
      </c>
      <c r="H25">
        <v>6.5</v>
      </c>
      <c r="I25" s="23">
        <f t="shared" si="0"/>
        <v>15</v>
      </c>
      <c r="J25">
        <v>1.3</v>
      </c>
      <c r="K25" s="25" t="s">
        <v>145</v>
      </c>
      <c r="L25" s="26">
        <v>0</v>
      </c>
      <c r="M25" s="26">
        <v>4</v>
      </c>
      <c r="N25" s="26">
        <v>0</v>
      </c>
      <c r="O25" s="27">
        <v>0</v>
      </c>
      <c r="P25">
        <v>0</v>
      </c>
      <c r="Q25">
        <v>3</v>
      </c>
      <c r="R25" s="23">
        <f t="shared" si="4"/>
        <v>3</v>
      </c>
      <c r="S25">
        <f t="shared" si="5"/>
        <v>3</v>
      </c>
      <c r="T25">
        <f t="shared" si="6"/>
        <v>35.294117647058826</v>
      </c>
      <c r="U25" s="28"/>
      <c r="AG25">
        <v>1</v>
      </c>
      <c r="AI25">
        <v>2</v>
      </c>
      <c r="AP25" s="30"/>
      <c r="AW25">
        <v>3</v>
      </c>
      <c r="AY25">
        <v>1</v>
      </c>
      <c r="BA25">
        <v>1</v>
      </c>
      <c r="BU25">
        <v>1</v>
      </c>
      <c r="BZ25" s="23">
        <v>3</v>
      </c>
    </row>
    <row r="26" spans="1:78" ht="12.75">
      <c r="A26" t="s">
        <v>246</v>
      </c>
      <c r="C26" t="s">
        <v>247</v>
      </c>
      <c r="D26" s="23" t="s">
        <v>216</v>
      </c>
      <c r="E26" s="22">
        <v>81</v>
      </c>
      <c r="F26" s="24" t="s">
        <v>144</v>
      </c>
      <c r="G26">
        <v>1.5</v>
      </c>
      <c r="H26">
        <v>1</v>
      </c>
      <c r="I26" s="23">
        <f t="shared" si="0"/>
        <v>2.5</v>
      </c>
      <c r="J26">
        <v>0.4</v>
      </c>
      <c r="K26" s="25" t="s">
        <v>143</v>
      </c>
      <c r="L26" s="26">
        <v>0</v>
      </c>
      <c r="M26" s="26">
        <v>4</v>
      </c>
      <c r="N26" s="26">
        <v>0</v>
      </c>
      <c r="O26" s="27">
        <v>0</v>
      </c>
      <c r="P26">
        <v>0</v>
      </c>
      <c r="Q26">
        <v>0</v>
      </c>
      <c r="R26" s="23">
        <f t="shared" si="4"/>
        <v>0</v>
      </c>
      <c r="S26">
        <f t="shared" si="5"/>
        <v>5</v>
      </c>
      <c r="T26">
        <f t="shared" si="6"/>
        <v>333.3333333333333</v>
      </c>
      <c r="U26" s="28"/>
      <c r="AA26">
        <v>4</v>
      </c>
      <c r="AI26">
        <v>1</v>
      </c>
      <c r="AP26" s="30"/>
      <c r="AW26">
        <v>1</v>
      </c>
      <c r="BU26">
        <v>1</v>
      </c>
      <c r="BZ26" s="23"/>
    </row>
    <row r="27" spans="1:78" ht="12.75">
      <c r="A27" t="s">
        <v>248</v>
      </c>
      <c r="C27" t="s">
        <v>221</v>
      </c>
      <c r="D27" s="23" t="s">
        <v>216</v>
      </c>
      <c r="E27" s="22">
        <v>85</v>
      </c>
      <c r="F27" s="24" t="s">
        <v>144</v>
      </c>
      <c r="G27">
        <v>1.2</v>
      </c>
      <c r="H27">
        <v>2.3</v>
      </c>
      <c r="I27" s="23">
        <f t="shared" si="0"/>
        <v>3.5</v>
      </c>
      <c r="J27">
        <v>0.5</v>
      </c>
      <c r="K27" s="25" t="s">
        <v>143</v>
      </c>
      <c r="L27" s="26">
        <v>0</v>
      </c>
      <c r="M27" s="26">
        <v>2</v>
      </c>
      <c r="N27" s="26">
        <v>2</v>
      </c>
      <c r="O27" s="27">
        <v>0</v>
      </c>
      <c r="P27">
        <v>0</v>
      </c>
      <c r="Q27">
        <v>0</v>
      </c>
      <c r="R27" s="23">
        <f t="shared" si="4"/>
        <v>0</v>
      </c>
      <c r="S27">
        <f t="shared" si="5"/>
        <v>2</v>
      </c>
      <c r="T27">
        <f t="shared" si="6"/>
        <v>166.66666666666669</v>
      </c>
      <c r="U27" s="28"/>
      <c r="AG27">
        <v>1</v>
      </c>
      <c r="AI27">
        <v>1</v>
      </c>
      <c r="AP27" s="30"/>
      <c r="BU27">
        <v>1</v>
      </c>
      <c r="BZ27" s="23"/>
    </row>
    <row r="28" spans="1:78" ht="12.75">
      <c r="A28" t="s">
        <v>249</v>
      </c>
      <c r="C28" t="s">
        <v>221</v>
      </c>
      <c r="D28" s="23" t="s">
        <v>216</v>
      </c>
      <c r="E28" s="22">
        <v>84</v>
      </c>
      <c r="F28" s="24" t="s">
        <v>144</v>
      </c>
      <c r="G28">
        <v>3</v>
      </c>
      <c r="H28">
        <v>6.5</v>
      </c>
      <c r="I28" s="23">
        <f t="shared" si="0"/>
        <v>9.5</v>
      </c>
      <c r="J28">
        <v>0.8</v>
      </c>
      <c r="K28" s="25" t="s">
        <v>145</v>
      </c>
      <c r="L28" s="26">
        <v>0</v>
      </c>
      <c r="M28" s="26">
        <v>2</v>
      </c>
      <c r="N28" s="26">
        <v>2</v>
      </c>
      <c r="O28" s="27">
        <v>0</v>
      </c>
      <c r="P28">
        <v>0</v>
      </c>
      <c r="Q28">
        <v>0</v>
      </c>
      <c r="R28" s="23">
        <f t="shared" si="4"/>
        <v>0</v>
      </c>
      <c r="S28">
        <f t="shared" si="5"/>
        <v>3</v>
      </c>
      <c r="T28">
        <f t="shared" si="6"/>
        <v>100</v>
      </c>
      <c r="U28" s="28"/>
      <c r="AA28">
        <v>1</v>
      </c>
      <c r="AG28">
        <v>1</v>
      </c>
      <c r="AI28">
        <v>1</v>
      </c>
      <c r="AP28" s="30">
        <v>1</v>
      </c>
      <c r="BU28">
        <v>1</v>
      </c>
      <c r="BZ28" s="23"/>
    </row>
    <row r="29" spans="1:78" ht="12.75">
      <c r="A29" t="s">
        <v>250</v>
      </c>
      <c r="C29" t="s">
        <v>221</v>
      </c>
      <c r="D29" s="23" t="s">
        <v>216</v>
      </c>
      <c r="E29" s="22">
        <v>84</v>
      </c>
      <c r="F29" s="24" t="s">
        <v>144</v>
      </c>
      <c r="G29">
        <v>4.5</v>
      </c>
      <c r="H29">
        <v>1.5</v>
      </c>
      <c r="I29" s="23">
        <f t="shared" si="0"/>
        <v>6</v>
      </c>
      <c r="J29">
        <v>0.9</v>
      </c>
      <c r="K29" s="25" t="s">
        <v>145</v>
      </c>
      <c r="L29" s="26">
        <v>0</v>
      </c>
      <c r="M29" s="26">
        <v>4</v>
      </c>
      <c r="N29" s="26">
        <v>0</v>
      </c>
      <c r="O29" s="27">
        <v>0</v>
      </c>
      <c r="P29">
        <v>0</v>
      </c>
      <c r="Q29">
        <v>0</v>
      </c>
      <c r="R29" s="23">
        <f t="shared" si="4"/>
        <v>0</v>
      </c>
      <c r="S29">
        <f t="shared" si="5"/>
        <v>2</v>
      </c>
      <c r="T29">
        <f t="shared" si="6"/>
        <v>44.44444444444444</v>
      </c>
      <c r="U29" s="28"/>
      <c r="AI29">
        <v>1</v>
      </c>
      <c r="AJ29" s="30"/>
      <c r="AL29">
        <v>1</v>
      </c>
      <c r="AP29" s="30"/>
      <c r="BA29">
        <v>1</v>
      </c>
      <c r="BU29">
        <v>1</v>
      </c>
      <c r="BZ29" s="23"/>
    </row>
    <row r="30" spans="1:78" ht="12.75">
      <c r="A30" t="s">
        <v>251</v>
      </c>
      <c r="C30" t="s">
        <v>252</v>
      </c>
      <c r="D30" s="23" t="s">
        <v>216</v>
      </c>
      <c r="E30" s="22">
        <v>81</v>
      </c>
      <c r="F30" s="24" t="s">
        <v>144</v>
      </c>
      <c r="H30">
        <v>4</v>
      </c>
      <c r="I30" s="23">
        <f t="shared" si="0"/>
        <v>4</v>
      </c>
      <c r="J30">
        <v>0</v>
      </c>
      <c r="K30" s="25" t="s">
        <v>143</v>
      </c>
      <c r="L30" s="26">
        <v>3</v>
      </c>
      <c r="M30" s="26">
        <v>1</v>
      </c>
      <c r="N30" s="26">
        <v>0</v>
      </c>
      <c r="O30" s="27">
        <v>0</v>
      </c>
      <c r="P30">
        <v>0</v>
      </c>
      <c r="Q30">
        <v>0</v>
      </c>
      <c r="R30" s="23">
        <f t="shared" si="4"/>
        <v>0</v>
      </c>
      <c r="S30">
        <f t="shared" si="5"/>
        <v>3</v>
      </c>
      <c r="T30" t="e">
        <f t="shared" si="6"/>
        <v>#DIV/0!</v>
      </c>
      <c r="U30" s="28"/>
      <c r="Z30">
        <v>2</v>
      </c>
      <c r="AA30">
        <v>1</v>
      </c>
      <c r="AP30" s="30"/>
      <c r="AU30">
        <v>3</v>
      </c>
      <c r="AW30">
        <v>2</v>
      </c>
      <c r="BB30">
        <v>2</v>
      </c>
      <c r="BK30">
        <v>2</v>
      </c>
      <c r="BM30">
        <v>2</v>
      </c>
      <c r="BU30">
        <v>1</v>
      </c>
      <c r="BV30">
        <v>6</v>
      </c>
      <c r="BZ30" s="23">
        <v>1</v>
      </c>
    </row>
    <row r="31" spans="1:78" ht="12.75">
      <c r="A31" t="s">
        <v>253</v>
      </c>
      <c r="C31" t="s">
        <v>233</v>
      </c>
      <c r="D31" s="23" t="s">
        <v>216</v>
      </c>
      <c r="E31" s="22">
        <v>81</v>
      </c>
      <c r="F31" s="24" t="s">
        <v>222</v>
      </c>
      <c r="G31">
        <v>0.8</v>
      </c>
      <c r="I31" s="23">
        <f t="shared" si="0"/>
        <v>0.8</v>
      </c>
      <c r="J31">
        <v>0.3</v>
      </c>
      <c r="K31" s="25" t="s">
        <v>143</v>
      </c>
      <c r="O31" s="27"/>
      <c r="P31">
        <v>0</v>
      </c>
      <c r="Q31">
        <v>0</v>
      </c>
      <c r="R31" s="23">
        <f t="shared" si="4"/>
        <v>0</v>
      </c>
      <c r="S31">
        <f t="shared" si="5"/>
        <v>7</v>
      </c>
      <c r="T31">
        <f t="shared" si="6"/>
        <v>875</v>
      </c>
      <c r="U31" s="28"/>
      <c r="Z31">
        <v>1</v>
      </c>
      <c r="AG31">
        <v>5</v>
      </c>
      <c r="AH31">
        <v>1</v>
      </c>
      <c r="AP31" s="30"/>
      <c r="BU31">
        <v>1</v>
      </c>
      <c r="BZ31" s="23"/>
    </row>
    <row r="32" spans="1:78" ht="12.75">
      <c r="A32" t="s">
        <v>254</v>
      </c>
      <c r="C32" t="s">
        <v>215</v>
      </c>
      <c r="D32" s="23" t="s">
        <v>216</v>
      </c>
      <c r="E32" s="22">
        <v>84</v>
      </c>
      <c r="F32" s="24" t="s">
        <v>144</v>
      </c>
      <c r="G32">
        <v>6.5</v>
      </c>
      <c r="I32" s="23">
        <f t="shared" si="0"/>
        <v>6.5</v>
      </c>
      <c r="J32">
        <v>1.2</v>
      </c>
      <c r="K32" s="25" t="s">
        <v>145</v>
      </c>
      <c r="L32" s="26">
        <v>0</v>
      </c>
      <c r="M32" s="26">
        <v>1</v>
      </c>
      <c r="N32" s="26">
        <v>3</v>
      </c>
      <c r="O32" s="27">
        <v>0</v>
      </c>
      <c r="P32">
        <v>0</v>
      </c>
      <c r="Q32">
        <v>3</v>
      </c>
      <c r="R32" s="23">
        <f t="shared" si="4"/>
        <v>3</v>
      </c>
      <c r="S32">
        <f t="shared" si="5"/>
        <v>5</v>
      </c>
      <c r="T32">
        <f t="shared" si="6"/>
        <v>76.92307692307692</v>
      </c>
      <c r="U32" s="28"/>
      <c r="Z32">
        <v>1</v>
      </c>
      <c r="AD32">
        <v>1</v>
      </c>
      <c r="AG32">
        <v>1</v>
      </c>
      <c r="AI32">
        <v>2</v>
      </c>
      <c r="AP32" s="30"/>
      <c r="BA32">
        <v>1</v>
      </c>
      <c r="BU32">
        <v>1</v>
      </c>
      <c r="BZ32" s="23"/>
    </row>
    <row r="33" spans="1:78" ht="12.75">
      <c r="A33" t="s">
        <v>255</v>
      </c>
      <c r="C33" t="s">
        <v>218</v>
      </c>
      <c r="D33" s="23" t="s">
        <v>216</v>
      </c>
      <c r="E33" s="22">
        <v>81</v>
      </c>
      <c r="F33" s="24" t="s">
        <v>144</v>
      </c>
      <c r="G33">
        <v>0.5</v>
      </c>
      <c r="H33">
        <v>1</v>
      </c>
      <c r="I33" s="23">
        <f t="shared" si="0"/>
        <v>1.5</v>
      </c>
      <c r="J33">
        <v>0.3</v>
      </c>
      <c r="K33" s="25" t="s">
        <v>143</v>
      </c>
      <c r="L33" s="26">
        <v>0</v>
      </c>
      <c r="M33" s="26">
        <v>4</v>
      </c>
      <c r="N33" s="26">
        <v>0</v>
      </c>
      <c r="O33" s="27">
        <v>0</v>
      </c>
      <c r="P33">
        <v>0</v>
      </c>
      <c r="Q33">
        <v>0</v>
      </c>
      <c r="R33" s="23">
        <f t="shared" si="4"/>
        <v>0</v>
      </c>
      <c r="S33">
        <f t="shared" si="5"/>
        <v>1</v>
      </c>
      <c r="T33">
        <f t="shared" si="6"/>
        <v>200</v>
      </c>
      <c r="U33" s="28"/>
      <c r="Z33">
        <v>1</v>
      </c>
      <c r="AP33" s="30"/>
      <c r="BU33">
        <v>1</v>
      </c>
      <c r="BZ33" s="23"/>
    </row>
    <row r="34" spans="1:78" ht="12.75">
      <c r="A34" t="s">
        <v>256</v>
      </c>
      <c r="C34" t="s">
        <v>233</v>
      </c>
      <c r="D34" s="23" t="s">
        <v>216</v>
      </c>
      <c r="E34" s="22">
        <v>81</v>
      </c>
      <c r="F34" s="24" t="s">
        <v>222</v>
      </c>
      <c r="G34">
        <v>0.7</v>
      </c>
      <c r="I34" s="23">
        <f t="shared" si="0"/>
        <v>0.7</v>
      </c>
      <c r="J34">
        <v>0.3</v>
      </c>
      <c r="K34" s="25" t="s">
        <v>143</v>
      </c>
      <c r="O34" s="27"/>
      <c r="P34">
        <v>0</v>
      </c>
      <c r="Q34">
        <v>0</v>
      </c>
      <c r="R34" s="23">
        <f t="shared" si="4"/>
        <v>0</v>
      </c>
      <c r="S34">
        <f t="shared" si="5"/>
        <v>4</v>
      </c>
      <c r="T34">
        <f t="shared" si="6"/>
        <v>571.4285714285714</v>
      </c>
      <c r="U34" s="28"/>
      <c r="AG34">
        <v>3</v>
      </c>
      <c r="AL34">
        <v>1</v>
      </c>
      <c r="AP34" s="30"/>
      <c r="BZ34" s="23"/>
    </row>
    <row r="35" spans="1:78" ht="12.75">
      <c r="A35" t="s">
        <v>257</v>
      </c>
      <c r="C35" t="s">
        <v>258</v>
      </c>
      <c r="D35" s="23" t="s">
        <v>216</v>
      </c>
      <c r="E35" s="22">
        <v>82</v>
      </c>
      <c r="F35" s="24" t="s">
        <v>144</v>
      </c>
      <c r="G35">
        <v>7.5</v>
      </c>
      <c r="H35">
        <v>4.5</v>
      </c>
      <c r="I35" s="23">
        <f t="shared" si="0"/>
        <v>12</v>
      </c>
      <c r="J35">
        <v>1.4</v>
      </c>
      <c r="K35" s="25" t="s">
        <v>143</v>
      </c>
      <c r="L35" s="26">
        <v>0</v>
      </c>
      <c r="M35" s="26">
        <v>4</v>
      </c>
      <c r="N35" s="26">
        <v>0</v>
      </c>
      <c r="O35" s="27">
        <v>0</v>
      </c>
      <c r="P35">
        <v>0</v>
      </c>
      <c r="Q35">
        <v>0</v>
      </c>
      <c r="R35" s="23">
        <f t="shared" si="4"/>
        <v>0</v>
      </c>
      <c r="S35">
        <f t="shared" si="5"/>
        <v>13</v>
      </c>
      <c r="T35">
        <f t="shared" si="6"/>
        <v>173.33333333333334</v>
      </c>
      <c r="U35" s="28"/>
      <c r="X35">
        <v>1</v>
      </c>
      <c r="Z35">
        <v>4</v>
      </c>
      <c r="AA35">
        <v>1</v>
      </c>
      <c r="AG35">
        <v>2</v>
      </c>
      <c r="AH35">
        <v>1</v>
      </c>
      <c r="AI35">
        <v>3</v>
      </c>
      <c r="AP35" s="30"/>
      <c r="AT35">
        <v>1</v>
      </c>
      <c r="BA35">
        <v>1</v>
      </c>
      <c r="BP35">
        <v>5</v>
      </c>
      <c r="BS35">
        <v>1</v>
      </c>
      <c r="BU35">
        <v>2</v>
      </c>
      <c r="BZ35" s="23">
        <v>3</v>
      </c>
    </row>
    <row r="36" spans="1:78" ht="12.75">
      <c r="A36" t="s">
        <v>259</v>
      </c>
      <c r="C36" t="s">
        <v>260</v>
      </c>
      <c r="D36" s="23" t="s">
        <v>216</v>
      </c>
      <c r="E36" s="22">
        <v>82</v>
      </c>
      <c r="F36" s="24" t="s">
        <v>144</v>
      </c>
      <c r="G36">
        <v>5.5</v>
      </c>
      <c r="H36">
        <v>11.5</v>
      </c>
      <c r="I36" s="23">
        <f t="shared" si="0"/>
        <v>17</v>
      </c>
      <c r="J36">
        <v>1.3</v>
      </c>
      <c r="K36" s="25" t="s">
        <v>143</v>
      </c>
      <c r="L36" s="26">
        <v>2</v>
      </c>
      <c r="M36" s="26">
        <v>2</v>
      </c>
      <c r="N36" s="26">
        <v>0</v>
      </c>
      <c r="O36" s="27">
        <v>0</v>
      </c>
      <c r="P36">
        <v>2</v>
      </c>
      <c r="Q36">
        <v>0</v>
      </c>
      <c r="R36" s="23">
        <f t="shared" si="4"/>
        <v>2</v>
      </c>
      <c r="S36">
        <f t="shared" si="5"/>
        <v>22</v>
      </c>
      <c r="T36">
        <f t="shared" si="6"/>
        <v>400</v>
      </c>
      <c r="U36" s="28"/>
      <c r="X36">
        <v>1</v>
      </c>
      <c r="Z36">
        <v>10</v>
      </c>
      <c r="AA36">
        <v>2</v>
      </c>
      <c r="AF36">
        <v>1</v>
      </c>
      <c r="AG36">
        <v>2</v>
      </c>
      <c r="AH36">
        <v>3</v>
      </c>
      <c r="AI36">
        <v>2</v>
      </c>
      <c r="AM36">
        <v>1</v>
      </c>
      <c r="AP36" s="30"/>
      <c r="AU36">
        <v>1</v>
      </c>
      <c r="AW36">
        <v>2</v>
      </c>
      <c r="AZ36">
        <v>1</v>
      </c>
      <c r="BB36">
        <v>2</v>
      </c>
      <c r="BK36">
        <v>1</v>
      </c>
      <c r="BL36">
        <v>1</v>
      </c>
      <c r="BM36">
        <v>4</v>
      </c>
      <c r="BP36">
        <v>7</v>
      </c>
      <c r="BU36">
        <v>3</v>
      </c>
      <c r="BV36">
        <v>3</v>
      </c>
      <c r="BW36">
        <v>1</v>
      </c>
      <c r="BZ36" s="23">
        <v>7</v>
      </c>
    </row>
    <row r="37" spans="1:78" ht="12.75">
      <c r="A37" t="s">
        <v>261</v>
      </c>
      <c r="C37" t="s">
        <v>262</v>
      </c>
      <c r="D37" s="23" t="s">
        <v>216</v>
      </c>
      <c r="E37" s="22">
        <v>81</v>
      </c>
      <c r="F37" s="24" t="s">
        <v>144</v>
      </c>
      <c r="H37">
        <v>3.5</v>
      </c>
      <c r="I37" s="23">
        <f t="shared" si="0"/>
        <v>3.5</v>
      </c>
      <c r="J37">
        <v>0</v>
      </c>
      <c r="K37" s="25" t="s">
        <v>143</v>
      </c>
      <c r="L37" s="26">
        <v>3</v>
      </c>
      <c r="M37" s="26">
        <v>1</v>
      </c>
      <c r="N37" s="26">
        <v>0</v>
      </c>
      <c r="O37" s="27">
        <v>0</v>
      </c>
      <c r="P37">
        <v>1</v>
      </c>
      <c r="Q37">
        <v>0</v>
      </c>
      <c r="R37" s="23">
        <f t="shared" si="4"/>
        <v>1</v>
      </c>
      <c r="S37">
        <f t="shared" si="5"/>
        <v>0</v>
      </c>
      <c r="T37" t="e">
        <f t="shared" si="6"/>
        <v>#DIV/0!</v>
      </c>
      <c r="U37" s="28"/>
      <c r="AP37" s="30"/>
      <c r="BK37">
        <v>1</v>
      </c>
      <c r="BU37">
        <v>1</v>
      </c>
      <c r="BV37">
        <v>1</v>
      </c>
      <c r="BZ37" s="23"/>
    </row>
    <row r="38" spans="1:78" ht="12.75">
      <c r="A38" t="s">
        <v>263</v>
      </c>
      <c r="C38" t="s">
        <v>264</v>
      </c>
      <c r="D38" s="23" t="s">
        <v>216</v>
      </c>
      <c r="E38" s="22">
        <v>81</v>
      </c>
      <c r="F38" s="24" t="s">
        <v>144</v>
      </c>
      <c r="G38">
        <v>1</v>
      </c>
      <c r="H38">
        <v>3.5</v>
      </c>
      <c r="I38" s="23">
        <f t="shared" si="0"/>
        <v>4.5</v>
      </c>
      <c r="J38">
        <v>0</v>
      </c>
      <c r="K38" s="25" t="s">
        <v>143</v>
      </c>
      <c r="L38" s="26">
        <v>3</v>
      </c>
      <c r="M38" s="26">
        <v>1</v>
      </c>
      <c r="N38" s="26">
        <v>0</v>
      </c>
      <c r="O38" s="27">
        <v>0</v>
      </c>
      <c r="P38">
        <v>0</v>
      </c>
      <c r="Q38">
        <v>0</v>
      </c>
      <c r="R38" s="23">
        <f t="shared" si="4"/>
        <v>0</v>
      </c>
      <c r="S38">
        <f t="shared" si="5"/>
        <v>9</v>
      </c>
      <c r="T38">
        <f t="shared" si="6"/>
        <v>900</v>
      </c>
      <c r="U38" s="28"/>
      <c r="Z38">
        <v>3</v>
      </c>
      <c r="AA38">
        <v>1</v>
      </c>
      <c r="AG38">
        <v>4</v>
      </c>
      <c r="AI38">
        <v>1</v>
      </c>
      <c r="AP38" s="30"/>
      <c r="AW38">
        <v>3</v>
      </c>
      <c r="BB38">
        <v>1</v>
      </c>
      <c r="BK38">
        <v>1</v>
      </c>
      <c r="BM38">
        <v>3</v>
      </c>
      <c r="BS38">
        <v>1</v>
      </c>
      <c r="BU38">
        <v>1</v>
      </c>
      <c r="BV38">
        <v>2</v>
      </c>
      <c r="BZ38" s="23">
        <v>2</v>
      </c>
    </row>
    <row r="39" spans="1:78" ht="12.75">
      <c r="A39" t="s">
        <v>265</v>
      </c>
      <c r="C39" t="s">
        <v>266</v>
      </c>
      <c r="D39" s="23" t="s">
        <v>216</v>
      </c>
      <c r="E39" s="22">
        <v>82</v>
      </c>
      <c r="F39" s="24" t="s">
        <v>144</v>
      </c>
      <c r="G39">
        <v>7</v>
      </c>
      <c r="H39">
        <v>9</v>
      </c>
      <c r="I39" s="23">
        <f t="shared" si="0"/>
        <v>16</v>
      </c>
      <c r="J39">
        <v>1.7</v>
      </c>
      <c r="K39" s="25" t="s">
        <v>143</v>
      </c>
      <c r="L39" s="26">
        <v>2</v>
      </c>
      <c r="M39" s="26">
        <v>2</v>
      </c>
      <c r="N39" s="26">
        <v>0</v>
      </c>
      <c r="O39" s="27">
        <v>0</v>
      </c>
      <c r="P39">
        <v>1</v>
      </c>
      <c r="Q39">
        <v>1</v>
      </c>
      <c r="R39" s="23">
        <f t="shared" si="4"/>
        <v>2</v>
      </c>
      <c r="S39">
        <f t="shared" si="5"/>
        <v>18</v>
      </c>
      <c r="T39">
        <f t="shared" si="6"/>
        <v>257.14285714285717</v>
      </c>
      <c r="U39" s="28"/>
      <c r="Z39">
        <v>7</v>
      </c>
      <c r="AA39">
        <v>1</v>
      </c>
      <c r="AG39">
        <v>3</v>
      </c>
      <c r="AH39">
        <v>2</v>
      </c>
      <c r="AI39">
        <v>4</v>
      </c>
      <c r="AM39">
        <v>1</v>
      </c>
      <c r="AP39" s="30"/>
      <c r="AW39">
        <v>2</v>
      </c>
      <c r="BB39">
        <v>1</v>
      </c>
      <c r="BH39">
        <v>1</v>
      </c>
      <c r="BL39">
        <v>1</v>
      </c>
      <c r="BM39">
        <v>5</v>
      </c>
      <c r="BP39">
        <v>2</v>
      </c>
      <c r="BU39">
        <v>1</v>
      </c>
      <c r="BZ39" s="23">
        <v>5</v>
      </c>
    </row>
    <row r="40" spans="1:78" ht="12.75">
      <c r="A40" t="s">
        <v>267</v>
      </c>
      <c r="D40" s="23" t="s">
        <v>216</v>
      </c>
      <c r="E40" s="22">
        <v>86</v>
      </c>
      <c r="F40" s="24" t="s">
        <v>144</v>
      </c>
      <c r="H40">
        <v>7</v>
      </c>
      <c r="I40" s="23">
        <f t="shared" si="0"/>
        <v>7</v>
      </c>
      <c r="J40">
        <v>0</v>
      </c>
      <c r="K40" s="25" t="s">
        <v>141</v>
      </c>
      <c r="L40" s="26">
        <v>3</v>
      </c>
      <c r="M40" s="26">
        <v>1</v>
      </c>
      <c r="N40" s="26">
        <v>0</v>
      </c>
      <c r="O40" s="27">
        <v>0</v>
      </c>
      <c r="P40">
        <v>0</v>
      </c>
      <c r="Q40">
        <v>0</v>
      </c>
      <c r="R40" s="23">
        <f t="shared" si="4"/>
        <v>0</v>
      </c>
      <c r="S40">
        <f t="shared" si="5"/>
        <v>1</v>
      </c>
      <c r="T40" t="e">
        <f t="shared" si="6"/>
        <v>#DIV/0!</v>
      </c>
      <c r="U40" s="28"/>
      <c r="Z40">
        <v>1</v>
      </c>
      <c r="AP40" s="30"/>
      <c r="BK40">
        <v>1</v>
      </c>
      <c r="BL40">
        <v>1</v>
      </c>
      <c r="BM40">
        <v>1</v>
      </c>
      <c r="BZ40" s="23"/>
    </row>
    <row r="41" spans="1:78" ht="12.75">
      <c r="A41" t="s">
        <v>268</v>
      </c>
      <c r="C41" t="s">
        <v>233</v>
      </c>
      <c r="D41" s="23" t="s">
        <v>216</v>
      </c>
      <c r="E41" s="22">
        <v>81</v>
      </c>
      <c r="F41" s="24" t="s">
        <v>222</v>
      </c>
      <c r="G41">
        <v>2.5</v>
      </c>
      <c r="H41">
        <v>2</v>
      </c>
      <c r="I41" s="23">
        <f t="shared" si="0"/>
        <v>4.5</v>
      </c>
      <c r="K41" s="25" t="s">
        <v>143</v>
      </c>
      <c r="O41" s="27"/>
      <c r="P41">
        <v>0</v>
      </c>
      <c r="Q41">
        <v>0</v>
      </c>
      <c r="R41" s="23">
        <f t="shared" si="4"/>
        <v>0</v>
      </c>
      <c r="S41">
        <f t="shared" si="5"/>
        <v>3</v>
      </c>
      <c r="T41">
        <f t="shared" si="6"/>
        <v>120</v>
      </c>
      <c r="U41" s="28"/>
      <c r="Z41">
        <v>3</v>
      </c>
      <c r="AP41" s="30"/>
      <c r="BP41">
        <v>1</v>
      </c>
      <c r="BU41">
        <v>1</v>
      </c>
      <c r="BZ41" s="23"/>
    </row>
    <row r="42" spans="1:78" ht="12.75">
      <c r="A42" t="s">
        <v>269</v>
      </c>
      <c r="C42" t="s">
        <v>215</v>
      </c>
      <c r="D42" s="23" t="s">
        <v>216</v>
      </c>
      <c r="E42" s="22">
        <v>85</v>
      </c>
      <c r="F42" s="24" t="s">
        <v>144</v>
      </c>
      <c r="G42">
        <v>0.7</v>
      </c>
      <c r="I42" s="23">
        <f t="shared" si="0"/>
        <v>0.7</v>
      </c>
      <c r="J42">
        <v>0.3</v>
      </c>
      <c r="K42" s="25" t="s">
        <v>145</v>
      </c>
      <c r="L42" s="26">
        <v>0</v>
      </c>
      <c r="M42" s="26">
        <v>2</v>
      </c>
      <c r="N42" s="26">
        <v>2</v>
      </c>
      <c r="O42" s="27">
        <v>0</v>
      </c>
      <c r="P42">
        <v>0</v>
      </c>
      <c r="Q42">
        <v>0</v>
      </c>
      <c r="R42" s="23">
        <f t="shared" si="4"/>
        <v>0</v>
      </c>
      <c r="S42">
        <f t="shared" si="5"/>
        <v>2</v>
      </c>
      <c r="T42">
        <f t="shared" si="6"/>
        <v>285.7142857142857</v>
      </c>
      <c r="U42" s="28"/>
      <c r="Z42">
        <v>1</v>
      </c>
      <c r="AI42">
        <v>1</v>
      </c>
      <c r="AP42" s="30"/>
      <c r="BU42">
        <v>1</v>
      </c>
      <c r="BZ42" s="23"/>
    </row>
    <row r="43" spans="1:78" ht="12.75">
      <c r="A43" t="s">
        <v>270</v>
      </c>
      <c r="C43" t="s">
        <v>215</v>
      </c>
      <c r="D43" s="23" t="s">
        <v>216</v>
      </c>
      <c r="E43" s="22">
        <v>84</v>
      </c>
      <c r="F43" s="24" t="s">
        <v>144</v>
      </c>
      <c r="G43">
        <v>4</v>
      </c>
      <c r="I43" s="23">
        <f t="shared" si="0"/>
        <v>4</v>
      </c>
      <c r="J43">
        <v>0.7</v>
      </c>
      <c r="K43" s="25" t="s">
        <v>145</v>
      </c>
      <c r="L43" s="26">
        <v>0</v>
      </c>
      <c r="M43" s="26">
        <v>1</v>
      </c>
      <c r="N43" s="26">
        <v>3</v>
      </c>
      <c r="O43" s="27">
        <v>0</v>
      </c>
      <c r="P43">
        <v>0</v>
      </c>
      <c r="Q43">
        <v>1</v>
      </c>
      <c r="R43" s="23">
        <f t="shared" si="4"/>
        <v>1</v>
      </c>
      <c r="S43">
        <f t="shared" si="5"/>
        <v>2</v>
      </c>
      <c r="T43">
        <f t="shared" si="6"/>
        <v>50</v>
      </c>
      <c r="U43" s="28"/>
      <c r="AA43">
        <v>1</v>
      </c>
      <c r="AI43">
        <v>1</v>
      </c>
      <c r="AP43" s="30"/>
      <c r="BZ43" s="23"/>
    </row>
    <row r="44" spans="1:78" ht="12.75">
      <c r="A44" t="s">
        <v>271</v>
      </c>
      <c r="C44" t="s">
        <v>215</v>
      </c>
      <c r="D44" s="23" t="s">
        <v>216</v>
      </c>
      <c r="E44" s="22">
        <v>85</v>
      </c>
      <c r="F44" s="24" t="s">
        <v>144</v>
      </c>
      <c r="H44">
        <v>4</v>
      </c>
      <c r="I44" s="23">
        <f t="shared" si="0"/>
        <v>4</v>
      </c>
      <c r="J44">
        <v>0</v>
      </c>
      <c r="K44" s="25" t="s">
        <v>143</v>
      </c>
      <c r="L44" s="26">
        <v>1</v>
      </c>
      <c r="M44" s="26">
        <v>3</v>
      </c>
      <c r="N44" s="26">
        <v>0</v>
      </c>
      <c r="O44" s="27">
        <v>0</v>
      </c>
      <c r="P44">
        <v>0</v>
      </c>
      <c r="Q44">
        <v>0</v>
      </c>
      <c r="R44" s="23">
        <f t="shared" si="4"/>
        <v>0</v>
      </c>
      <c r="S44">
        <f t="shared" si="5"/>
        <v>0</v>
      </c>
      <c r="T44" t="e">
        <f t="shared" si="6"/>
        <v>#DIV/0!</v>
      </c>
      <c r="U44" s="28"/>
      <c r="AP44" s="30"/>
      <c r="AW44">
        <v>2</v>
      </c>
      <c r="BM44">
        <v>3</v>
      </c>
      <c r="BZ44" s="23">
        <v>2</v>
      </c>
    </row>
    <row r="45" spans="1:78" ht="12.75">
      <c r="A45" t="s">
        <v>272</v>
      </c>
      <c r="C45" t="s">
        <v>221</v>
      </c>
      <c r="D45" s="23" t="s">
        <v>216</v>
      </c>
      <c r="E45" s="22">
        <v>84</v>
      </c>
      <c r="F45" s="24" t="s">
        <v>144</v>
      </c>
      <c r="H45">
        <v>0.2</v>
      </c>
      <c r="I45" s="23">
        <f t="shared" si="0"/>
        <v>0.2</v>
      </c>
      <c r="J45">
        <v>0</v>
      </c>
      <c r="K45" s="25" t="s">
        <v>145</v>
      </c>
      <c r="L45" s="26">
        <v>0</v>
      </c>
      <c r="M45" s="26">
        <v>0</v>
      </c>
      <c r="N45" s="26">
        <v>4</v>
      </c>
      <c r="O45" s="27">
        <v>0</v>
      </c>
      <c r="P45">
        <v>0</v>
      </c>
      <c r="Q45">
        <v>0</v>
      </c>
      <c r="R45" s="23">
        <f t="shared" si="4"/>
        <v>0</v>
      </c>
      <c r="S45">
        <f t="shared" si="5"/>
        <v>0</v>
      </c>
      <c r="T45" t="e">
        <f t="shared" si="6"/>
        <v>#DIV/0!</v>
      </c>
      <c r="U45" s="28"/>
      <c r="AP45" s="30"/>
      <c r="BU45">
        <v>1</v>
      </c>
      <c r="BZ45" s="23"/>
    </row>
    <row r="46" spans="1:78" ht="12.75">
      <c r="A46" t="s">
        <v>273</v>
      </c>
      <c r="C46" t="s">
        <v>233</v>
      </c>
      <c r="D46" s="23" t="s">
        <v>216</v>
      </c>
      <c r="E46" s="22">
        <v>81</v>
      </c>
      <c r="F46" s="24" t="s">
        <v>222</v>
      </c>
      <c r="G46">
        <v>2.5</v>
      </c>
      <c r="I46" s="23">
        <f t="shared" si="0"/>
        <v>2.5</v>
      </c>
      <c r="J46">
        <v>0.6</v>
      </c>
      <c r="K46" s="25" t="s">
        <v>143</v>
      </c>
      <c r="O46" s="27"/>
      <c r="P46">
        <v>1</v>
      </c>
      <c r="Q46">
        <v>0</v>
      </c>
      <c r="R46" s="23">
        <f t="shared" si="4"/>
        <v>1</v>
      </c>
      <c r="S46">
        <f t="shared" si="5"/>
        <v>4</v>
      </c>
      <c r="T46">
        <f t="shared" si="6"/>
        <v>160</v>
      </c>
      <c r="U46" s="28"/>
      <c r="Z46">
        <v>2</v>
      </c>
      <c r="AH46">
        <v>1</v>
      </c>
      <c r="AI46">
        <v>1</v>
      </c>
      <c r="AP46" s="30"/>
      <c r="AW46">
        <v>1</v>
      </c>
      <c r="BZ46" s="23"/>
    </row>
    <row r="47" spans="1:78" ht="12.75">
      <c r="A47" t="s">
        <v>274</v>
      </c>
      <c r="D47" s="23" t="s">
        <v>216</v>
      </c>
      <c r="E47" s="22">
        <v>84</v>
      </c>
      <c r="F47" s="24" t="s">
        <v>144</v>
      </c>
      <c r="G47">
        <v>0.1</v>
      </c>
      <c r="H47">
        <v>0.7</v>
      </c>
      <c r="I47" s="23">
        <f t="shared" si="0"/>
        <v>0.7999999999999999</v>
      </c>
      <c r="K47" s="25" t="s">
        <v>143</v>
      </c>
      <c r="L47" s="26">
        <v>0</v>
      </c>
      <c r="M47" s="26">
        <v>2</v>
      </c>
      <c r="N47" s="26">
        <v>2</v>
      </c>
      <c r="O47" s="27">
        <v>0</v>
      </c>
      <c r="P47">
        <v>0</v>
      </c>
      <c r="Q47">
        <v>0</v>
      </c>
      <c r="R47" s="23">
        <f t="shared" si="4"/>
        <v>0</v>
      </c>
      <c r="S47">
        <f t="shared" si="5"/>
        <v>1</v>
      </c>
      <c r="T47">
        <f t="shared" si="6"/>
        <v>1000</v>
      </c>
      <c r="U47" s="28"/>
      <c r="AG47">
        <v>1</v>
      </c>
      <c r="AP47" s="30"/>
      <c r="BZ47" s="23"/>
    </row>
    <row r="48" spans="1:78" ht="12.75">
      <c r="A48" t="s">
        <v>195</v>
      </c>
      <c r="C48" t="s">
        <v>275</v>
      </c>
      <c r="D48" s="23" t="s">
        <v>216</v>
      </c>
      <c r="F48" s="24"/>
      <c r="H48">
        <v>1.3</v>
      </c>
      <c r="I48" s="23">
        <f t="shared" si="0"/>
        <v>1.3</v>
      </c>
      <c r="J48">
        <v>0</v>
      </c>
      <c r="K48" s="25"/>
      <c r="O48" s="27"/>
      <c r="R48" s="23"/>
      <c r="U48" s="28"/>
      <c r="AP48" s="30"/>
      <c r="BZ48" s="23"/>
    </row>
    <row r="49" spans="1:78" ht="12.75">
      <c r="A49" t="s">
        <v>276</v>
      </c>
      <c r="C49" t="s">
        <v>275</v>
      </c>
      <c r="D49" s="23" t="s">
        <v>216</v>
      </c>
      <c r="E49" s="22">
        <v>81</v>
      </c>
      <c r="F49" s="24" t="s">
        <v>144</v>
      </c>
      <c r="G49">
        <v>0.7</v>
      </c>
      <c r="H49">
        <v>1.3</v>
      </c>
      <c r="I49" s="23">
        <f t="shared" si="0"/>
        <v>2</v>
      </c>
      <c r="J49">
        <v>0.3</v>
      </c>
      <c r="K49" s="25" t="s">
        <v>143</v>
      </c>
      <c r="L49" s="26">
        <v>0</v>
      </c>
      <c r="M49" s="26">
        <v>4</v>
      </c>
      <c r="N49" s="26">
        <v>0</v>
      </c>
      <c r="O49" s="27">
        <v>0</v>
      </c>
      <c r="P49">
        <v>0</v>
      </c>
      <c r="Q49">
        <v>0</v>
      </c>
      <c r="R49" s="23">
        <f>P49+Q49</f>
        <v>0</v>
      </c>
      <c r="S49">
        <f>SUM(U49:X49,Z49:AM49,AT49)</f>
        <v>7</v>
      </c>
      <c r="T49">
        <f>S49*100/G49</f>
        <v>1000.0000000000001</v>
      </c>
      <c r="U49" s="28"/>
      <c r="AA49">
        <v>1</v>
      </c>
      <c r="AG49">
        <v>2</v>
      </c>
      <c r="AH49">
        <v>3</v>
      </c>
      <c r="AI49">
        <v>1</v>
      </c>
      <c r="AP49" s="30"/>
      <c r="BU49">
        <v>1</v>
      </c>
      <c r="BZ49" s="23">
        <v>1</v>
      </c>
    </row>
    <row r="50" spans="1:78" ht="12.75">
      <c r="A50" t="s">
        <v>277</v>
      </c>
      <c r="C50" t="s">
        <v>221</v>
      </c>
      <c r="D50" s="23" t="s">
        <v>216</v>
      </c>
      <c r="F50" s="24"/>
      <c r="G50">
        <v>0.5</v>
      </c>
      <c r="H50">
        <v>0.5</v>
      </c>
      <c r="I50" s="23">
        <f t="shared" si="0"/>
        <v>1</v>
      </c>
      <c r="J50">
        <v>0</v>
      </c>
      <c r="K50" s="25"/>
      <c r="O50" s="27"/>
      <c r="R50" s="23"/>
      <c r="U50" s="28"/>
      <c r="AP50" s="30"/>
      <c r="BZ50" s="23"/>
    </row>
    <row r="51" spans="1:78" ht="12.75">
      <c r="A51" t="s">
        <v>516</v>
      </c>
      <c r="C51" t="s">
        <v>517</v>
      </c>
      <c r="D51" s="23" t="s">
        <v>518</v>
      </c>
      <c r="E51" s="22">
        <v>82</v>
      </c>
      <c r="F51" s="24" t="s">
        <v>144</v>
      </c>
      <c r="G51">
        <v>1</v>
      </c>
      <c r="H51">
        <v>35</v>
      </c>
      <c r="I51" s="23">
        <f aca="true" t="shared" si="7" ref="I51:I56">G51+H51</f>
        <v>36</v>
      </c>
      <c r="K51" s="25" t="s">
        <v>145</v>
      </c>
      <c r="L51" s="26">
        <v>3</v>
      </c>
      <c r="M51" s="26">
        <v>1</v>
      </c>
      <c r="N51" s="26">
        <v>0</v>
      </c>
      <c r="O51" s="27">
        <v>0</v>
      </c>
      <c r="P51">
        <v>0</v>
      </c>
      <c r="Q51">
        <v>0</v>
      </c>
      <c r="R51" s="23">
        <f>P51+Q51</f>
        <v>0</v>
      </c>
      <c r="S51">
        <f>SUM(U51:X51,Z51:AM51,AT51)</f>
        <v>7</v>
      </c>
      <c r="T51">
        <f>S51*100/G51</f>
        <v>700</v>
      </c>
      <c r="U51" s="28"/>
      <c r="Z51">
        <v>7</v>
      </c>
      <c r="AP51" s="30"/>
      <c r="AU51">
        <v>2</v>
      </c>
      <c r="AW51">
        <v>8</v>
      </c>
      <c r="BB51">
        <v>3</v>
      </c>
      <c r="BM51">
        <v>9</v>
      </c>
      <c r="BS51">
        <v>2</v>
      </c>
      <c r="BT51">
        <v>2</v>
      </c>
      <c r="BV51">
        <v>14</v>
      </c>
      <c r="BZ51" s="23">
        <v>13</v>
      </c>
    </row>
    <row r="52" spans="1:78" ht="12.75">
      <c r="A52" t="s">
        <v>519</v>
      </c>
      <c r="C52" t="s">
        <v>520</v>
      </c>
      <c r="D52" s="23" t="s">
        <v>518</v>
      </c>
      <c r="E52" s="22">
        <v>82</v>
      </c>
      <c r="F52" s="24" t="s">
        <v>144</v>
      </c>
      <c r="G52">
        <v>0.6</v>
      </c>
      <c r="H52">
        <v>1.4</v>
      </c>
      <c r="I52" s="23">
        <f t="shared" si="7"/>
        <v>2</v>
      </c>
      <c r="J52">
        <v>0.2</v>
      </c>
      <c r="K52" s="25" t="s">
        <v>143</v>
      </c>
      <c r="L52" s="26">
        <v>0</v>
      </c>
      <c r="M52" s="26">
        <v>1</v>
      </c>
      <c r="N52" s="26">
        <v>3</v>
      </c>
      <c r="O52" s="27">
        <v>0</v>
      </c>
      <c r="P52">
        <v>0</v>
      </c>
      <c r="Q52">
        <v>0</v>
      </c>
      <c r="R52" s="23">
        <f>P52+Q52</f>
        <v>0</v>
      </c>
      <c r="S52">
        <f>SUM(U52:X52,Z52:AM52,AT52)</f>
        <v>5</v>
      </c>
      <c r="T52">
        <f>S52*100/G52</f>
        <v>833.3333333333334</v>
      </c>
      <c r="U52" s="28"/>
      <c r="Z52">
        <v>1</v>
      </c>
      <c r="AG52">
        <v>4</v>
      </c>
      <c r="AP52" s="30"/>
      <c r="AW52">
        <v>1</v>
      </c>
      <c r="BM52" s="30"/>
      <c r="BU52">
        <v>1</v>
      </c>
      <c r="BZ52" s="23"/>
    </row>
    <row r="53" spans="1:78" ht="12.75">
      <c r="A53" s="31" t="s">
        <v>521</v>
      </c>
      <c r="B53" s="32"/>
      <c r="C53" s="31" t="s">
        <v>522</v>
      </c>
      <c r="D53" s="23" t="s">
        <v>518</v>
      </c>
      <c r="E53" s="32">
        <v>86</v>
      </c>
      <c r="F53" s="24" t="s">
        <v>144</v>
      </c>
      <c r="G53" s="31">
        <v>79</v>
      </c>
      <c r="H53" s="31">
        <v>30</v>
      </c>
      <c r="I53" s="23">
        <f t="shared" si="7"/>
        <v>109</v>
      </c>
      <c r="J53" s="31"/>
      <c r="K53" s="25" t="s">
        <v>145</v>
      </c>
      <c r="L53" s="33">
        <v>1</v>
      </c>
      <c r="M53" s="33">
        <v>3</v>
      </c>
      <c r="N53" s="33">
        <v>0</v>
      </c>
      <c r="O53" s="27">
        <v>0</v>
      </c>
      <c r="P53" s="31">
        <v>9</v>
      </c>
      <c r="Q53" s="31">
        <v>14</v>
      </c>
      <c r="R53" s="23">
        <f>P53+Q53</f>
        <v>23</v>
      </c>
      <c r="S53" s="31">
        <f>SUM(U53:X53,Z53:AM53,AT53)</f>
        <v>55</v>
      </c>
      <c r="T53" s="31">
        <f>S53*100/G53</f>
        <v>69.62025316455696</v>
      </c>
      <c r="U53" s="28"/>
      <c r="V53" s="31">
        <v>4</v>
      </c>
      <c r="W53" s="31"/>
      <c r="X53" s="31"/>
      <c r="Y53" s="31"/>
      <c r="Z53" s="31">
        <v>13</v>
      </c>
      <c r="AA53" s="31">
        <v>5</v>
      </c>
      <c r="AB53" s="31"/>
      <c r="AC53" s="31"/>
      <c r="AD53" s="31">
        <v>4</v>
      </c>
      <c r="AE53" s="31"/>
      <c r="AF53" s="31"/>
      <c r="AG53" s="31">
        <v>1</v>
      </c>
      <c r="AH53" s="31">
        <v>5</v>
      </c>
      <c r="AI53" s="31">
        <v>16</v>
      </c>
      <c r="AJ53" s="31"/>
      <c r="AK53" s="31"/>
      <c r="AL53" s="31">
        <v>1</v>
      </c>
      <c r="AM53" s="31">
        <v>5</v>
      </c>
      <c r="AN53" s="31"/>
      <c r="AO53" s="31"/>
      <c r="AP53" s="34">
        <v>1</v>
      </c>
      <c r="AQ53" s="31"/>
      <c r="AR53" s="31"/>
      <c r="AS53" s="31"/>
      <c r="AT53" s="31">
        <v>1</v>
      </c>
      <c r="AU53" s="34"/>
      <c r="AV53" s="31">
        <v>1</v>
      </c>
      <c r="AW53" s="31">
        <v>2</v>
      </c>
      <c r="AX53" s="31">
        <v>1</v>
      </c>
      <c r="AY53" s="31">
        <v>3</v>
      </c>
      <c r="AZ53" s="31"/>
      <c r="BA53" s="31">
        <v>4</v>
      </c>
      <c r="BB53" s="31">
        <v>6</v>
      </c>
      <c r="BC53" s="31"/>
      <c r="BD53" s="31"/>
      <c r="BE53" s="31"/>
      <c r="BF53" s="31"/>
      <c r="BG53" s="31"/>
      <c r="BH53" s="31"/>
      <c r="BI53" s="31"/>
      <c r="BJ53" s="31"/>
      <c r="BK53" s="31">
        <v>1</v>
      </c>
      <c r="BL53" s="31"/>
      <c r="BM53" s="31">
        <v>2</v>
      </c>
      <c r="BN53" s="31">
        <v>1</v>
      </c>
      <c r="BO53" s="31"/>
      <c r="BP53" s="31">
        <v>22</v>
      </c>
      <c r="BQ53" s="31"/>
      <c r="BR53" s="31"/>
      <c r="BS53" s="31">
        <v>6</v>
      </c>
      <c r="BT53" s="31"/>
      <c r="BU53" s="31">
        <v>7</v>
      </c>
      <c r="BV53" s="31">
        <v>10</v>
      </c>
      <c r="BW53" s="31">
        <v>1</v>
      </c>
      <c r="BX53" s="31">
        <v>2</v>
      </c>
      <c r="BY53" s="31"/>
      <c r="BZ53" s="23">
        <v>9</v>
      </c>
    </row>
    <row r="54" spans="1:78" ht="12.75">
      <c r="A54" t="s">
        <v>523</v>
      </c>
      <c r="C54" t="s">
        <v>524</v>
      </c>
      <c r="D54" s="23" t="s">
        <v>518</v>
      </c>
      <c r="E54" s="22">
        <v>84</v>
      </c>
      <c r="F54" s="24" t="s">
        <v>144</v>
      </c>
      <c r="G54">
        <v>1</v>
      </c>
      <c r="H54">
        <v>2</v>
      </c>
      <c r="I54" s="23">
        <f t="shared" si="7"/>
        <v>3</v>
      </c>
      <c r="K54" s="25" t="s">
        <v>145</v>
      </c>
      <c r="L54" s="26">
        <v>3</v>
      </c>
      <c r="M54" s="26">
        <v>1</v>
      </c>
      <c r="N54" s="26">
        <v>0</v>
      </c>
      <c r="O54" s="27">
        <v>0</v>
      </c>
      <c r="P54">
        <v>1</v>
      </c>
      <c r="Q54">
        <v>0</v>
      </c>
      <c r="R54" s="23">
        <f>P54+Q54</f>
        <v>1</v>
      </c>
      <c r="S54">
        <f>SUM(U54:X54,Z54:AM54,AT54)</f>
        <v>0</v>
      </c>
      <c r="T54">
        <f>S54*100/G54</f>
        <v>0</v>
      </c>
      <c r="U54" s="28"/>
      <c r="AP54" s="30"/>
      <c r="AW54">
        <v>1</v>
      </c>
      <c r="BU54">
        <v>1</v>
      </c>
      <c r="BZ54" s="23">
        <v>1</v>
      </c>
    </row>
    <row r="55" spans="1:78" ht="12.75">
      <c r="A55" s="31" t="s">
        <v>248</v>
      </c>
      <c r="B55" s="32"/>
      <c r="C55" s="31" t="s">
        <v>525</v>
      </c>
      <c r="D55" s="23" t="s">
        <v>518</v>
      </c>
      <c r="E55" s="32">
        <v>84</v>
      </c>
      <c r="F55" s="24" t="s">
        <v>144</v>
      </c>
      <c r="G55" s="31">
        <v>15</v>
      </c>
      <c r="H55" s="31">
        <v>3</v>
      </c>
      <c r="I55" s="23">
        <f t="shared" si="7"/>
        <v>18</v>
      </c>
      <c r="J55" s="31">
        <v>1.7</v>
      </c>
      <c r="K55" s="25" t="s">
        <v>145</v>
      </c>
      <c r="L55" s="33">
        <v>1</v>
      </c>
      <c r="M55" s="33">
        <v>3</v>
      </c>
      <c r="N55" s="33">
        <v>0</v>
      </c>
      <c r="O55" s="27">
        <v>0</v>
      </c>
      <c r="P55" s="31">
        <v>0</v>
      </c>
      <c r="Q55" s="31">
        <v>0</v>
      </c>
      <c r="R55" s="23">
        <f>P55+Q55</f>
        <v>0</v>
      </c>
      <c r="S55" s="31">
        <f>SUM(U55:X55,Z55:AM55,AT55)</f>
        <v>11</v>
      </c>
      <c r="T55" s="31">
        <f>S55*100/G55</f>
        <v>73.33333333333333</v>
      </c>
      <c r="U55" s="28"/>
      <c r="V55" s="31"/>
      <c r="W55" s="31"/>
      <c r="X55" s="31"/>
      <c r="Y55" s="31"/>
      <c r="Z55" s="31">
        <v>5</v>
      </c>
      <c r="AA55" s="31">
        <v>2</v>
      </c>
      <c r="AB55" s="31"/>
      <c r="AC55" s="31"/>
      <c r="AD55" s="31"/>
      <c r="AE55" s="31"/>
      <c r="AF55" s="31"/>
      <c r="AG55" s="31"/>
      <c r="AH55" s="31"/>
      <c r="AI55" s="31">
        <v>4</v>
      </c>
      <c r="AJ55" s="31"/>
      <c r="AK55" s="31"/>
      <c r="AL55" s="31"/>
      <c r="AM55" s="31"/>
      <c r="AN55" s="31"/>
      <c r="AO55" s="31"/>
      <c r="AP55" s="34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>
        <v>1</v>
      </c>
      <c r="BT55" s="31"/>
      <c r="BU55" s="31">
        <v>2</v>
      </c>
      <c r="BV55" s="31"/>
      <c r="BW55" s="31"/>
      <c r="BX55" s="31"/>
      <c r="BY55" s="31"/>
      <c r="BZ55" s="23">
        <v>2</v>
      </c>
    </row>
    <row r="56" spans="1:78" ht="12.75">
      <c r="A56" t="s">
        <v>448</v>
      </c>
      <c r="C56" t="s">
        <v>526</v>
      </c>
      <c r="D56" s="23" t="s">
        <v>518</v>
      </c>
      <c r="F56" s="24"/>
      <c r="G56">
        <v>0.4</v>
      </c>
      <c r="H56">
        <v>4.6</v>
      </c>
      <c r="I56" s="23">
        <f t="shared" si="7"/>
        <v>5</v>
      </c>
      <c r="K56" s="25"/>
      <c r="O56" s="27"/>
      <c r="R56" s="23"/>
      <c r="U56" s="28"/>
      <c r="AP56" s="30"/>
      <c r="BZ56" s="23"/>
    </row>
    <row r="57" spans="1:79" ht="12.75">
      <c r="A57" s="45">
        <f>COUNTA(A3:A56)</f>
        <v>54</v>
      </c>
      <c r="B57" s="46">
        <f>COUNTA(B3:B56)</f>
        <v>0</v>
      </c>
      <c r="C57" s="45"/>
      <c r="D57" s="46"/>
      <c r="E57" s="47">
        <f>COUNTA(F3:F56)</f>
        <v>48</v>
      </c>
      <c r="F57" s="47"/>
      <c r="G57" s="48">
        <f>SUM(G3:G56)</f>
        <v>283.69999999999993</v>
      </c>
      <c r="H57" s="48">
        <f>SUM(H3:H56)</f>
        <v>191.39999999999998</v>
      </c>
      <c r="I57" s="45">
        <f>SUM(I3:I56)</f>
        <v>475.1</v>
      </c>
      <c r="J57" s="48"/>
      <c r="K57" s="49"/>
      <c r="L57" s="50"/>
      <c r="M57" s="50"/>
      <c r="N57" s="50"/>
      <c r="O57" s="50"/>
      <c r="P57" s="45"/>
      <c r="Q57" s="45"/>
      <c r="R57" s="45"/>
      <c r="S57" s="45"/>
      <c r="T57" s="45"/>
      <c r="U57" s="45">
        <f>SUM(U3:U56)</f>
        <v>1</v>
      </c>
      <c r="V57" s="45">
        <f>SUM(V3:V56)</f>
        <v>12</v>
      </c>
      <c r="W57" s="45">
        <f>SUM(W3:W56)</f>
        <v>0</v>
      </c>
      <c r="X57" s="45">
        <f>SUM(X3:X56)</f>
        <v>4</v>
      </c>
      <c r="Y57" s="45">
        <f>SUM(Y3:Y56)</f>
        <v>0</v>
      </c>
      <c r="Z57" s="45">
        <f>SUM(Z3:Z56)</f>
        <v>100</v>
      </c>
      <c r="AA57" s="45">
        <f>SUM(AA3:AA56)</f>
        <v>28</v>
      </c>
      <c r="AB57" s="45">
        <f>SUM(AB3:AB56)</f>
        <v>1</v>
      </c>
      <c r="AC57" s="45">
        <f>SUM(AC3:AC56)</f>
        <v>0</v>
      </c>
      <c r="AD57" s="45">
        <f>SUM(AD3:AD56)</f>
        <v>7</v>
      </c>
      <c r="AE57" s="45">
        <f>SUM(AE3:AE56)</f>
        <v>0</v>
      </c>
      <c r="AF57" s="45">
        <f>SUM(AF3:AF56)</f>
        <v>4</v>
      </c>
      <c r="AG57" s="45">
        <f>SUM(AG3:AG56)</f>
        <v>50</v>
      </c>
      <c r="AH57" s="45">
        <f>SUM(AH3:AH56)</f>
        <v>38</v>
      </c>
      <c r="AI57" s="45">
        <f>SUM(AI3:AI56)</f>
        <v>55</v>
      </c>
      <c r="AJ57" s="45">
        <f>SUM(AJ3:AJ56)</f>
        <v>4</v>
      </c>
      <c r="AK57" s="45">
        <f>SUM(AK3:AK56)</f>
        <v>0</v>
      </c>
      <c r="AL57" s="45">
        <f>SUM(AL3:AL56)</f>
        <v>8</v>
      </c>
      <c r="AM57" s="45">
        <f>SUM(AM3:AM56)</f>
        <v>16</v>
      </c>
      <c r="AN57" s="45">
        <f>SUM(AN3:AN56)</f>
        <v>0</v>
      </c>
      <c r="AO57" s="45">
        <f>SUM(AO3:AO56)</f>
        <v>1</v>
      </c>
      <c r="AP57" s="45">
        <f>SUM(AP3:AP56)</f>
        <v>2</v>
      </c>
      <c r="AQ57" s="45">
        <f>SUM(AQ3:AQ56)</f>
        <v>0</v>
      </c>
      <c r="AR57" s="45">
        <f>SUM(AR3:AR56)</f>
        <v>1</v>
      </c>
      <c r="AS57" s="45">
        <f>SUM(AS3:AS56)</f>
        <v>0</v>
      </c>
      <c r="AT57" s="45">
        <f>SUM(AT3:AT56)</f>
        <v>31</v>
      </c>
      <c r="AU57" s="45">
        <f>SUM(AU3:AU56)</f>
        <v>8</v>
      </c>
      <c r="AV57" s="45">
        <f>SUM(AV3:AV56)</f>
        <v>1</v>
      </c>
      <c r="AW57" s="45">
        <f>SUM(AW3:AW56)</f>
        <v>40</v>
      </c>
      <c r="AX57" s="45">
        <f>SUM(AX3:AX56)</f>
        <v>7</v>
      </c>
      <c r="AY57" s="45">
        <f>SUM(AY3:AY56)</f>
        <v>6</v>
      </c>
      <c r="AZ57" s="45">
        <f>SUM(AZ3:AZ56)</f>
        <v>1</v>
      </c>
      <c r="BA57" s="45">
        <f>SUM(BA3:BA56)</f>
        <v>20</v>
      </c>
      <c r="BB57" s="45">
        <f>SUM(BB3:BB56)</f>
        <v>22</v>
      </c>
      <c r="BC57" s="45">
        <f>SUM(BC3:BC56)</f>
        <v>0</v>
      </c>
      <c r="BD57" s="45">
        <f>SUM(BD3:BD56)</f>
        <v>0</v>
      </c>
      <c r="BE57" s="45">
        <f>SUM(BE3:BE56)</f>
        <v>0</v>
      </c>
      <c r="BF57" s="45">
        <f>SUM(BF3:BF56)</f>
        <v>0</v>
      </c>
      <c r="BG57" s="45">
        <f>SUM(BG3:BG56)</f>
        <v>0</v>
      </c>
      <c r="BH57" s="45">
        <f>SUM(BH3:BH56)</f>
        <v>1</v>
      </c>
      <c r="BI57" s="45">
        <f>SUM(BI3:BI56)</f>
        <v>0</v>
      </c>
      <c r="BJ57" s="45">
        <f>SUM(BJ3:BJ56)</f>
        <v>0</v>
      </c>
      <c r="BK57" s="45">
        <f>SUM(BK3:BK56)</f>
        <v>8</v>
      </c>
      <c r="BL57" s="45">
        <f>SUM(BL3:BL56)</f>
        <v>4</v>
      </c>
      <c r="BM57" s="45">
        <f>SUM(BM3:BM56)</f>
        <v>42</v>
      </c>
      <c r="BN57" s="45">
        <f>SUM(BN3:BN56)</f>
        <v>3</v>
      </c>
      <c r="BO57" s="45">
        <f>SUM(BO3:BO56)</f>
        <v>0</v>
      </c>
      <c r="BP57" s="45">
        <f>SUM(BP3:BP56)</f>
        <v>70</v>
      </c>
      <c r="BQ57" s="45">
        <f>SUM(BQ3:BQ56)</f>
        <v>0</v>
      </c>
      <c r="BR57" s="45">
        <f>SUM(BR3:BR56)</f>
        <v>0</v>
      </c>
      <c r="BS57" s="45">
        <f>SUM(BS3:BS56)</f>
        <v>12</v>
      </c>
      <c r="BT57" s="45">
        <f>SUM(BT3:BT56)</f>
        <v>2</v>
      </c>
      <c r="BU57" s="45">
        <f>SUM(BU3:BU56)</f>
        <v>65</v>
      </c>
      <c r="BV57" s="45">
        <f>SUM(BV3:BV56)</f>
        <v>44</v>
      </c>
      <c r="BW57" s="45">
        <f>SUM(BW3:BW56)</f>
        <v>5</v>
      </c>
      <c r="BX57" s="45">
        <f>SUM(BX3:BX56)</f>
        <v>5</v>
      </c>
      <c r="BY57" s="45">
        <f>SUM(BY3:BY56)</f>
        <v>0</v>
      </c>
      <c r="BZ57" s="45">
        <f>SUM(BZ3:BZ56)</f>
        <v>73</v>
      </c>
      <c r="CA57" s="3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5.28125" style="0" customWidth="1"/>
    <col min="2" max="2" width="3.7109375" style="22" customWidth="1"/>
    <col min="3" max="3" width="13.57421875" style="0" bestFit="1" customWidth="1"/>
    <col min="4" max="4" width="9.57421875" style="0" bestFit="1" customWidth="1"/>
    <col min="5" max="5" width="4.00390625" style="22" customWidth="1"/>
    <col min="6" max="6" width="10.7109375" style="51" customWidth="1"/>
    <col min="7" max="9" width="6.7109375" style="0" customWidth="1"/>
    <col min="10" max="10" width="4.7109375" style="0" customWidth="1"/>
    <col min="11" max="11" width="4.00390625" style="52" customWidth="1"/>
    <col min="12" max="15" width="2.7109375" style="26" customWidth="1"/>
    <col min="16" max="18" width="4.7109375" style="0" customWidth="1"/>
    <col min="19" max="19" width="5.00390625" style="0" customWidth="1"/>
    <col min="20" max="58" width="4.7109375" style="0" customWidth="1"/>
    <col min="59" max="59" width="5.421875" style="0" customWidth="1"/>
    <col min="60" max="78" width="4.7109375" style="0" customWidth="1"/>
  </cols>
  <sheetData>
    <row r="1" spans="1:78" ht="12.75">
      <c r="A1" s="1" t="s">
        <v>0</v>
      </c>
      <c r="B1" s="2"/>
      <c r="C1" s="1" t="s">
        <v>1</v>
      </c>
      <c r="D1" s="3" t="s">
        <v>2</v>
      </c>
      <c r="E1" s="2"/>
      <c r="F1" s="4" t="s">
        <v>3</v>
      </c>
      <c r="G1" s="1" t="s">
        <v>4</v>
      </c>
      <c r="H1" s="1"/>
      <c r="I1" s="3"/>
      <c r="J1" s="1"/>
      <c r="K1" s="5"/>
      <c r="L1" s="6" t="s">
        <v>5</v>
      </c>
      <c r="M1" s="7"/>
      <c r="N1" s="7"/>
      <c r="O1" s="8"/>
      <c r="P1" s="1" t="s">
        <v>6</v>
      </c>
      <c r="Q1" s="1"/>
      <c r="R1" s="3"/>
      <c r="S1" s="1" t="s">
        <v>7</v>
      </c>
      <c r="T1" s="1"/>
      <c r="U1" s="9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0" t="s">
        <v>20</v>
      </c>
      <c r="AH1" s="10" t="s">
        <v>21</v>
      </c>
      <c r="AI1" s="10" t="s">
        <v>22</v>
      </c>
      <c r="AJ1" s="10" t="s">
        <v>23</v>
      </c>
      <c r="AK1" s="10" t="s">
        <v>24</v>
      </c>
      <c r="AL1" s="10" t="s">
        <v>25</v>
      </c>
      <c r="AM1" s="10" t="s">
        <v>26</v>
      </c>
      <c r="AN1" s="10" t="s">
        <v>27</v>
      </c>
      <c r="AO1" s="10" t="s">
        <v>28</v>
      </c>
      <c r="AP1" s="10" t="s">
        <v>29</v>
      </c>
      <c r="AQ1" s="10" t="s">
        <v>30</v>
      </c>
      <c r="AR1" s="10" t="s">
        <v>31</v>
      </c>
      <c r="AS1" s="10" t="s">
        <v>32</v>
      </c>
      <c r="AT1" s="10" t="s">
        <v>33</v>
      </c>
      <c r="AU1" s="10" t="s">
        <v>34</v>
      </c>
      <c r="AV1" s="10" t="s">
        <v>35</v>
      </c>
      <c r="AW1" s="10" t="s">
        <v>36</v>
      </c>
      <c r="AX1" s="10" t="s">
        <v>37</v>
      </c>
      <c r="AY1" s="10" t="s">
        <v>38</v>
      </c>
      <c r="AZ1" s="10" t="s">
        <v>39</v>
      </c>
      <c r="BA1" s="10" t="s">
        <v>40</v>
      </c>
      <c r="BB1" s="10" t="s">
        <v>41</v>
      </c>
      <c r="BC1" s="10" t="s">
        <v>42</v>
      </c>
      <c r="BD1" s="10" t="s">
        <v>43</v>
      </c>
      <c r="BE1" s="10" t="s">
        <v>44</v>
      </c>
      <c r="BF1" s="10" t="s">
        <v>45</v>
      </c>
      <c r="BG1" s="10" t="s">
        <v>46</v>
      </c>
      <c r="BH1" s="10" t="s">
        <v>47</v>
      </c>
      <c r="BI1" s="10" t="s">
        <v>48</v>
      </c>
      <c r="BJ1" s="10" t="s">
        <v>49</v>
      </c>
      <c r="BK1" s="10" t="s">
        <v>50</v>
      </c>
      <c r="BL1" s="10" t="s">
        <v>51</v>
      </c>
      <c r="BM1" s="10" t="s">
        <v>52</v>
      </c>
      <c r="BN1" s="10" t="s">
        <v>53</v>
      </c>
      <c r="BO1" s="10" t="s">
        <v>54</v>
      </c>
      <c r="BP1" s="10" t="s">
        <v>55</v>
      </c>
      <c r="BQ1" s="10" t="s">
        <v>56</v>
      </c>
      <c r="BR1" s="10" t="s">
        <v>57</v>
      </c>
      <c r="BS1" s="10" t="s">
        <v>58</v>
      </c>
      <c r="BT1" s="10" t="s">
        <v>59</v>
      </c>
      <c r="BU1" s="10" t="s">
        <v>60</v>
      </c>
      <c r="BV1" s="10" t="s">
        <v>61</v>
      </c>
      <c r="BW1" s="10" t="s">
        <v>62</v>
      </c>
      <c r="BX1" s="10" t="s">
        <v>63</v>
      </c>
      <c r="BY1" s="10" t="s">
        <v>64</v>
      </c>
      <c r="BZ1" s="11" t="s">
        <v>65</v>
      </c>
    </row>
    <row r="2" spans="1:78" ht="87.75" thickBot="1">
      <c r="A2" s="12"/>
      <c r="B2" s="13" t="s">
        <v>66</v>
      </c>
      <c r="C2" s="12"/>
      <c r="D2" s="14"/>
      <c r="E2" s="13" t="s">
        <v>67</v>
      </c>
      <c r="F2" s="15"/>
      <c r="G2" s="13" t="s">
        <v>68</v>
      </c>
      <c r="H2" s="13" t="s">
        <v>69</v>
      </c>
      <c r="I2" s="16" t="s">
        <v>70</v>
      </c>
      <c r="J2" s="13" t="s">
        <v>71</v>
      </c>
      <c r="K2" s="17" t="s">
        <v>72</v>
      </c>
      <c r="L2" s="18" t="s">
        <v>73</v>
      </c>
      <c r="M2" s="18" t="s">
        <v>74</v>
      </c>
      <c r="N2" s="18" t="s">
        <v>75</v>
      </c>
      <c r="O2" s="19" t="s">
        <v>76</v>
      </c>
      <c r="P2" s="13" t="s">
        <v>77</v>
      </c>
      <c r="Q2" s="13" t="s">
        <v>78</v>
      </c>
      <c r="R2" s="16" t="s">
        <v>79</v>
      </c>
      <c r="S2" s="13" t="s">
        <v>80</v>
      </c>
      <c r="T2" s="13" t="s">
        <v>81</v>
      </c>
      <c r="U2" s="20" t="s">
        <v>82</v>
      </c>
      <c r="V2" s="13" t="s">
        <v>83</v>
      </c>
      <c r="W2" s="13" t="s">
        <v>84</v>
      </c>
      <c r="X2" s="21" t="s">
        <v>85</v>
      </c>
      <c r="Y2" s="13" t="s">
        <v>86</v>
      </c>
      <c r="Z2" s="13" t="s">
        <v>87</v>
      </c>
      <c r="AA2" s="13" t="s">
        <v>88</v>
      </c>
      <c r="AB2" s="13" t="s">
        <v>89</v>
      </c>
      <c r="AC2" s="13" t="s">
        <v>90</v>
      </c>
      <c r="AD2" s="13" t="s">
        <v>91</v>
      </c>
      <c r="AE2" s="13" t="s">
        <v>92</v>
      </c>
      <c r="AF2" s="13" t="s">
        <v>93</v>
      </c>
      <c r="AG2" s="13" t="s">
        <v>94</v>
      </c>
      <c r="AH2" s="13" t="s">
        <v>95</v>
      </c>
      <c r="AI2" s="13" t="s">
        <v>96</v>
      </c>
      <c r="AJ2" s="13" t="s">
        <v>97</v>
      </c>
      <c r="AK2" s="13" t="s">
        <v>98</v>
      </c>
      <c r="AL2" s="13" t="s">
        <v>99</v>
      </c>
      <c r="AM2" s="13" t="s">
        <v>100</v>
      </c>
      <c r="AN2" s="21" t="s">
        <v>101</v>
      </c>
      <c r="AO2" s="13" t="s">
        <v>102</v>
      </c>
      <c r="AP2" s="13" t="s">
        <v>103</v>
      </c>
      <c r="AQ2" s="13" t="s">
        <v>104</v>
      </c>
      <c r="AR2" s="13" t="s">
        <v>105</v>
      </c>
      <c r="AS2" s="13" t="s">
        <v>106</v>
      </c>
      <c r="AT2" s="13" t="s">
        <v>107</v>
      </c>
      <c r="AU2" s="13" t="s">
        <v>108</v>
      </c>
      <c r="AV2" s="13" t="s">
        <v>109</v>
      </c>
      <c r="AW2" s="13" t="s">
        <v>110</v>
      </c>
      <c r="AX2" s="13" t="s">
        <v>111</v>
      </c>
      <c r="AY2" s="13" t="s">
        <v>112</v>
      </c>
      <c r="AZ2" s="13" t="s">
        <v>113</v>
      </c>
      <c r="BA2" s="13" t="s">
        <v>114</v>
      </c>
      <c r="BB2" s="13" t="s">
        <v>115</v>
      </c>
      <c r="BC2" s="13" t="s">
        <v>116</v>
      </c>
      <c r="BD2" s="13" t="s">
        <v>117</v>
      </c>
      <c r="BE2" s="13" t="s">
        <v>118</v>
      </c>
      <c r="BF2" s="13" t="s">
        <v>119</v>
      </c>
      <c r="BG2" s="13" t="s">
        <v>120</v>
      </c>
      <c r="BH2" s="13" t="s">
        <v>121</v>
      </c>
      <c r="BI2" s="13" t="s">
        <v>122</v>
      </c>
      <c r="BJ2" s="13" t="s">
        <v>123</v>
      </c>
      <c r="BK2" s="13" t="s">
        <v>124</v>
      </c>
      <c r="BL2" s="13" t="s">
        <v>125</v>
      </c>
      <c r="BM2" s="13" t="s">
        <v>126</v>
      </c>
      <c r="BN2" s="13" t="s">
        <v>127</v>
      </c>
      <c r="BO2" s="13" t="s">
        <v>128</v>
      </c>
      <c r="BP2" s="13" t="s">
        <v>129</v>
      </c>
      <c r="BQ2" s="13" t="s">
        <v>130</v>
      </c>
      <c r="BR2" s="13" t="s">
        <v>131</v>
      </c>
      <c r="BS2" s="13" t="s">
        <v>132</v>
      </c>
      <c r="BT2" s="13" t="s">
        <v>133</v>
      </c>
      <c r="BU2" s="13" t="s">
        <v>134</v>
      </c>
      <c r="BV2" s="13" t="s">
        <v>135</v>
      </c>
      <c r="BW2" s="13" t="s">
        <v>136</v>
      </c>
      <c r="BX2" s="13" t="s">
        <v>137</v>
      </c>
      <c r="BY2" s="13" t="s">
        <v>138</v>
      </c>
      <c r="BZ2" s="16" t="s">
        <v>139</v>
      </c>
    </row>
    <row r="3" spans="1:78" ht="12.75">
      <c r="A3" t="s">
        <v>452</v>
      </c>
      <c r="C3" t="s">
        <v>453</v>
      </c>
      <c r="D3" s="23" t="s">
        <v>454</v>
      </c>
      <c r="E3" s="22">
        <v>82</v>
      </c>
      <c r="F3" s="24" t="s">
        <v>455</v>
      </c>
      <c r="G3">
        <v>5</v>
      </c>
      <c r="I3" s="23">
        <f aca="true" t="shared" si="0" ref="I3:I14">G3+H3</f>
        <v>5</v>
      </c>
      <c r="K3" s="25" t="s">
        <v>143</v>
      </c>
      <c r="L3" s="26">
        <v>0</v>
      </c>
      <c r="M3" s="26">
        <v>3</v>
      </c>
      <c r="N3" s="26">
        <v>1</v>
      </c>
      <c r="O3" s="27">
        <v>0</v>
      </c>
      <c r="P3">
        <v>0</v>
      </c>
      <c r="Q3">
        <v>1</v>
      </c>
      <c r="R3" s="23">
        <f>P3+Q3</f>
        <v>1</v>
      </c>
      <c r="S3">
        <f>SUM(U3:X3,Z3:AM3,AT3)</f>
        <v>1</v>
      </c>
      <c r="T3">
        <f>S3*100/G3</f>
        <v>20</v>
      </c>
      <c r="U3" s="28"/>
      <c r="AA3">
        <v>1</v>
      </c>
      <c r="AP3" s="30"/>
      <c r="AW3">
        <v>1</v>
      </c>
      <c r="AY3">
        <v>1</v>
      </c>
      <c r="BU3">
        <v>1</v>
      </c>
      <c r="BZ3" s="23"/>
    </row>
    <row r="4" spans="1:78" ht="12.75">
      <c r="A4" t="s">
        <v>456</v>
      </c>
      <c r="C4" t="s">
        <v>457</v>
      </c>
      <c r="D4" s="23" t="s">
        <v>454</v>
      </c>
      <c r="E4" s="22">
        <v>82</v>
      </c>
      <c r="F4" s="24" t="s">
        <v>455</v>
      </c>
      <c r="G4">
        <v>6.5</v>
      </c>
      <c r="I4" s="23">
        <f t="shared" si="0"/>
        <v>6.5</v>
      </c>
      <c r="K4" s="25" t="s">
        <v>145</v>
      </c>
      <c r="L4" s="26">
        <v>0</v>
      </c>
      <c r="M4" s="26">
        <v>1</v>
      </c>
      <c r="N4" s="26">
        <v>3</v>
      </c>
      <c r="O4" s="27">
        <v>0</v>
      </c>
      <c r="P4">
        <v>0</v>
      </c>
      <c r="Q4">
        <v>0</v>
      </c>
      <c r="R4" s="23">
        <f>P4+Q4</f>
        <v>0</v>
      </c>
      <c r="S4">
        <f>SUM(U4:X4,Z4:AM4,AT4)</f>
        <v>2</v>
      </c>
      <c r="T4">
        <f>S4*100/G4</f>
        <v>30.76923076923077</v>
      </c>
      <c r="U4" s="28"/>
      <c r="Z4">
        <v>1</v>
      </c>
      <c r="AI4">
        <v>1</v>
      </c>
      <c r="AP4" s="30"/>
      <c r="BT4">
        <v>1</v>
      </c>
      <c r="BU4">
        <v>1</v>
      </c>
      <c r="BZ4" s="23"/>
    </row>
    <row r="5" spans="1:78" ht="12.75">
      <c r="A5" t="s">
        <v>313</v>
      </c>
      <c r="C5" t="s">
        <v>458</v>
      </c>
      <c r="D5" s="23" t="s">
        <v>454</v>
      </c>
      <c r="E5" s="22">
        <v>81</v>
      </c>
      <c r="F5" s="24" t="s">
        <v>455</v>
      </c>
      <c r="G5">
        <v>48</v>
      </c>
      <c r="I5" s="23">
        <f t="shared" si="0"/>
        <v>48</v>
      </c>
      <c r="K5" s="25" t="s">
        <v>145</v>
      </c>
      <c r="L5" s="26">
        <v>0</v>
      </c>
      <c r="M5" s="26">
        <v>4</v>
      </c>
      <c r="N5" s="26">
        <v>0</v>
      </c>
      <c r="O5" s="27">
        <v>0</v>
      </c>
      <c r="P5">
        <v>0</v>
      </c>
      <c r="Q5">
        <v>23</v>
      </c>
      <c r="R5" s="23">
        <f>P5+Q5</f>
        <v>23</v>
      </c>
      <c r="S5">
        <f>SUM(U5:X5,Z5:AM5,AT5)</f>
        <v>5</v>
      </c>
      <c r="T5">
        <f>S5*100/G5</f>
        <v>10.416666666666666</v>
      </c>
      <c r="U5" s="28">
        <v>1</v>
      </c>
      <c r="Z5">
        <v>1</v>
      </c>
      <c r="AI5">
        <v>3</v>
      </c>
      <c r="AP5" s="30"/>
      <c r="AY5">
        <v>1</v>
      </c>
      <c r="BA5">
        <v>4</v>
      </c>
      <c r="BH5">
        <v>1</v>
      </c>
      <c r="BP5">
        <v>1</v>
      </c>
      <c r="BS5">
        <v>1</v>
      </c>
      <c r="BU5">
        <v>3</v>
      </c>
      <c r="BZ5" s="23">
        <v>1</v>
      </c>
    </row>
    <row r="6" spans="1:78" ht="12.75">
      <c r="A6" t="s">
        <v>459</v>
      </c>
      <c r="C6" t="s">
        <v>460</v>
      </c>
      <c r="D6" s="23" t="s">
        <v>454</v>
      </c>
      <c r="F6" s="24"/>
      <c r="G6">
        <v>0.1</v>
      </c>
      <c r="I6" s="23">
        <f t="shared" si="0"/>
        <v>0.1</v>
      </c>
      <c r="K6" s="25"/>
      <c r="O6" s="27"/>
      <c r="R6" s="23"/>
      <c r="U6" s="28"/>
      <c r="AP6" s="30"/>
      <c r="BZ6" s="23"/>
    </row>
    <row r="7" spans="1:78" ht="12.75">
      <c r="A7" t="s">
        <v>461</v>
      </c>
      <c r="C7" t="s">
        <v>462</v>
      </c>
      <c r="D7" s="23" t="s">
        <v>454</v>
      </c>
      <c r="F7" s="24"/>
      <c r="G7">
        <v>0.2</v>
      </c>
      <c r="I7" s="23">
        <f t="shared" si="0"/>
        <v>0.2</v>
      </c>
      <c r="K7" s="25"/>
      <c r="O7" s="27"/>
      <c r="R7" s="23"/>
      <c r="U7" s="28"/>
      <c r="AP7" s="30"/>
      <c r="BZ7" s="23"/>
    </row>
    <row r="8" spans="1:78" ht="12.75">
      <c r="A8" t="s">
        <v>463</v>
      </c>
      <c r="D8" s="23" t="s">
        <v>454</v>
      </c>
      <c r="E8" s="22">
        <v>82</v>
      </c>
      <c r="F8" s="24" t="s">
        <v>455</v>
      </c>
      <c r="G8">
        <v>4</v>
      </c>
      <c r="I8" s="23">
        <f t="shared" si="0"/>
        <v>4</v>
      </c>
      <c r="K8" s="25" t="s">
        <v>145</v>
      </c>
      <c r="L8" s="26">
        <v>0</v>
      </c>
      <c r="M8" s="26">
        <v>2</v>
      </c>
      <c r="N8" s="26">
        <v>2</v>
      </c>
      <c r="O8" s="27">
        <v>0</v>
      </c>
      <c r="P8">
        <v>0</v>
      </c>
      <c r="Q8">
        <v>2</v>
      </c>
      <c r="R8" s="23">
        <f>P8+Q8</f>
        <v>2</v>
      </c>
      <c r="S8">
        <f>SUM(U8:X8,Z8:AM8,AT8)</f>
        <v>1</v>
      </c>
      <c r="T8">
        <f>S8*100/G8</f>
        <v>25</v>
      </c>
      <c r="U8" s="28"/>
      <c r="AI8">
        <v>1</v>
      </c>
      <c r="AP8" s="30"/>
      <c r="BZ8" s="23"/>
    </row>
    <row r="9" spans="1:78" ht="12.75">
      <c r="A9" t="s">
        <v>464</v>
      </c>
      <c r="D9" s="23" t="s">
        <v>454</v>
      </c>
      <c r="E9" s="22">
        <v>86</v>
      </c>
      <c r="F9" s="24" t="s">
        <v>140</v>
      </c>
      <c r="G9">
        <v>2.5</v>
      </c>
      <c r="I9" s="23">
        <f t="shared" si="0"/>
        <v>2.5</v>
      </c>
      <c r="K9" s="25" t="s">
        <v>143</v>
      </c>
      <c r="L9" s="26">
        <v>0</v>
      </c>
      <c r="M9" s="26">
        <v>1</v>
      </c>
      <c r="N9" s="26">
        <v>3</v>
      </c>
      <c r="O9" s="27">
        <v>0</v>
      </c>
      <c r="P9">
        <v>0</v>
      </c>
      <c r="Q9">
        <v>0</v>
      </c>
      <c r="R9" s="23">
        <f>P9+Q9</f>
        <v>0</v>
      </c>
      <c r="S9">
        <f>SUM(U9:X9,Z9:AM9,AT9)</f>
        <v>4</v>
      </c>
      <c r="T9">
        <f>S9*100/G9</f>
        <v>160</v>
      </c>
      <c r="U9" s="28"/>
      <c r="Z9">
        <v>1</v>
      </c>
      <c r="AA9">
        <v>2</v>
      </c>
      <c r="AI9">
        <v>1</v>
      </c>
      <c r="AP9" s="30"/>
      <c r="BZ9" s="23"/>
    </row>
    <row r="10" spans="1:78" ht="12.75">
      <c r="A10" t="s">
        <v>465</v>
      </c>
      <c r="C10" t="s">
        <v>466</v>
      </c>
      <c r="D10" s="23" t="s">
        <v>454</v>
      </c>
      <c r="E10" s="22">
        <v>82</v>
      </c>
      <c r="F10" s="24" t="s">
        <v>144</v>
      </c>
      <c r="G10">
        <v>2</v>
      </c>
      <c r="I10" s="23">
        <f t="shared" si="0"/>
        <v>2</v>
      </c>
      <c r="K10" s="25" t="s">
        <v>143</v>
      </c>
      <c r="L10" s="26">
        <v>0</v>
      </c>
      <c r="M10" s="26">
        <v>3</v>
      </c>
      <c r="N10" s="26">
        <v>1</v>
      </c>
      <c r="O10" s="27">
        <v>0</v>
      </c>
      <c r="P10">
        <v>0</v>
      </c>
      <c r="Q10">
        <v>0</v>
      </c>
      <c r="R10" s="23">
        <f>P10+Q10</f>
        <v>0</v>
      </c>
      <c r="S10">
        <f>SUM(U10:X10,Z10:AM10,AT10)</f>
        <v>4</v>
      </c>
      <c r="T10">
        <f>S10*100/G10</f>
        <v>200</v>
      </c>
      <c r="U10" s="28"/>
      <c r="Z10">
        <v>2</v>
      </c>
      <c r="AA10">
        <v>2</v>
      </c>
      <c r="AP10" s="30"/>
      <c r="AW10">
        <v>1</v>
      </c>
      <c r="AY10">
        <v>1</v>
      </c>
      <c r="BU10">
        <v>1</v>
      </c>
      <c r="BZ10" s="23"/>
    </row>
    <row r="11" spans="1:78" ht="12.75">
      <c r="A11" t="s">
        <v>358</v>
      </c>
      <c r="C11" t="s">
        <v>467</v>
      </c>
      <c r="D11" s="23" t="s">
        <v>454</v>
      </c>
      <c r="E11" s="22">
        <v>82</v>
      </c>
      <c r="F11" s="24" t="s">
        <v>455</v>
      </c>
      <c r="G11">
        <v>5</v>
      </c>
      <c r="I11" s="23">
        <f t="shared" si="0"/>
        <v>5</v>
      </c>
      <c r="K11" s="25" t="s">
        <v>145</v>
      </c>
      <c r="L11" s="26">
        <v>0</v>
      </c>
      <c r="M11" s="26">
        <v>2</v>
      </c>
      <c r="N11" s="26">
        <v>2</v>
      </c>
      <c r="O11" s="27">
        <v>0</v>
      </c>
      <c r="P11">
        <v>0</v>
      </c>
      <c r="Q11">
        <v>3</v>
      </c>
      <c r="R11" s="23">
        <f>P11+Q11</f>
        <v>3</v>
      </c>
      <c r="S11">
        <f>SUM(U11:X11,Z11:AM11,AT11)</f>
        <v>1</v>
      </c>
      <c r="T11">
        <f>S11*100/G11</f>
        <v>20</v>
      </c>
      <c r="U11" s="28"/>
      <c r="AI11">
        <v>1</v>
      </c>
      <c r="AP11" s="30"/>
      <c r="AW11">
        <v>1</v>
      </c>
      <c r="AY11">
        <v>1</v>
      </c>
      <c r="BZ11" s="23"/>
    </row>
    <row r="12" spans="1:78" ht="12.75">
      <c r="A12" t="s">
        <v>468</v>
      </c>
      <c r="C12" t="s">
        <v>469</v>
      </c>
      <c r="D12" s="23" t="s">
        <v>454</v>
      </c>
      <c r="F12" s="24"/>
      <c r="G12">
        <v>0.5</v>
      </c>
      <c r="I12" s="23">
        <f t="shared" si="0"/>
        <v>0.5</v>
      </c>
      <c r="K12" s="25"/>
      <c r="O12" s="27"/>
      <c r="R12" s="23"/>
      <c r="U12" s="28"/>
      <c r="AP12" s="30"/>
      <c r="BZ12" s="23"/>
    </row>
    <row r="13" spans="1:78" ht="12.75">
      <c r="A13" t="s">
        <v>470</v>
      </c>
      <c r="C13" t="s">
        <v>471</v>
      </c>
      <c r="D13" s="23" t="s">
        <v>454</v>
      </c>
      <c r="E13" s="22">
        <v>82</v>
      </c>
      <c r="F13" s="24" t="s">
        <v>455</v>
      </c>
      <c r="G13">
        <v>10</v>
      </c>
      <c r="I13" s="23">
        <f t="shared" si="0"/>
        <v>10</v>
      </c>
      <c r="K13" s="25" t="s">
        <v>145</v>
      </c>
      <c r="L13" s="26">
        <v>0</v>
      </c>
      <c r="M13" s="26">
        <v>2</v>
      </c>
      <c r="N13" s="26">
        <v>2</v>
      </c>
      <c r="O13" s="27">
        <v>0</v>
      </c>
      <c r="P13">
        <v>0</v>
      </c>
      <c r="Q13">
        <v>0</v>
      </c>
      <c r="R13" s="23">
        <f>P13+Q13</f>
        <v>0</v>
      </c>
      <c r="S13">
        <f>SUM(U13:X13,Z13:AM13,AT13)</f>
        <v>8</v>
      </c>
      <c r="T13">
        <f>S13*100/G13</f>
        <v>80</v>
      </c>
      <c r="U13" s="28"/>
      <c r="X13">
        <v>1</v>
      </c>
      <c r="Z13">
        <v>4</v>
      </c>
      <c r="AA13">
        <v>1</v>
      </c>
      <c r="AI13">
        <v>2</v>
      </c>
      <c r="AP13" s="30">
        <v>1</v>
      </c>
      <c r="AW13">
        <v>2</v>
      </c>
      <c r="AY13">
        <v>1</v>
      </c>
      <c r="AZ13">
        <v>3</v>
      </c>
      <c r="BT13">
        <v>3</v>
      </c>
      <c r="BU13">
        <v>1</v>
      </c>
      <c r="BV13">
        <v>2</v>
      </c>
      <c r="BZ13" s="23">
        <v>2</v>
      </c>
    </row>
    <row r="14" spans="1:78" ht="12.75">
      <c r="A14" t="s">
        <v>472</v>
      </c>
      <c r="C14" s="36" t="s">
        <v>473</v>
      </c>
      <c r="D14" s="23" t="s">
        <v>454</v>
      </c>
      <c r="E14" s="22">
        <v>81</v>
      </c>
      <c r="F14" s="24" t="s">
        <v>455</v>
      </c>
      <c r="H14">
        <v>30</v>
      </c>
      <c r="I14" s="23">
        <f t="shared" si="0"/>
        <v>30</v>
      </c>
      <c r="K14" s="25" t="s">
        <v>145</v>
      </c>
      <c r="L14" s="26">
        <v>0</v>
      </c>
      <c r="M14" s="26">
        <v>4</v>
      </c>
      <c r="N14" s="26">
        <v>0</v>
      </c>
      <c r="O14" s="27">
        <v>0</v>
      </c>
      <c r="P14">
        <v>0</v>
      </c>
      <c r="Q14">
        <v>0</v>
      </c>
      <c r="R14" s="23">
        <f>P14+Q14</f>
        <v>0</v>
      </c>
      <c r="S14">
        <f>SUM(U14:X14,Z14:AM14,AT14)</f>
        <v>0</v>
      </c>
      <c r="T14" t="e">
        <f>S14*100/G14</f>
        <v>#DIV/0!</v>
      </c>
      <c r="U14" s="28"/>
      <c r="AP14" s="30">
        <v>1</v>
      </c>
      <c r="AU14">
        <v>2</v>
      </c>
      <c r="AW14">
        <v>8</v>
      </c>
      <c r="AY14">
        <v>1</v>
      </c>
      <c r="AZ14">
        <v>1</v>
      </c>
      <c r="BM14">
        <v>4</v>
      </c>
      <c r="BS14">
        <v>1</v>
      </c>
      <c r="BV14">
        <v>2</v>
      </c>
      <c r="BY14">
        <v>1</v>
      </c>
      <c r="BZ14" s="23">
        <v>5</v>
      </c>
    </row>
    <row r="15" spans="1:78" ht="12.75">
      <c r="A15" t="s">
        <v>574</v>
      </c>
      <c r="C15" t="s">
        <v>575</v>
      </c>
      <c r="D15" s="23" t="s">
        <v>576</v>
      </c>
      <c r="E15" s="22">
        <v>80</v>
      </c>
      <c r="F15" s="24" t="s">
        <v>144</v>
      </c>
      <c r="G15">
        <v>25</v>
      </c>
      <c r="I15" s="23">
        <f aca="true" t="shared" si="1" ref="I15:I41">G15+H15</f>
        <v>25</v>
      </c>
      <c r="J15">
        <v>2.8</v>
      </c>
      <c r="K15" s="25" t="s">
        <v>145</v>
      </c>
      <c r="L15" s="26">
        <v>0</v>
      </c>
      <c r="M15" s="26">
        <v>4</v>
      </c>
      <c r="N15" s="26">
        <v>0</v>
      </c>
      <c r="O15" s="27">
        <v>0</v>
      </c>
      <c r="P15">
        <v>0</v>
      </c>
      <c r="Q15">
        <v>12</v>
      </c>
      <c r="R15" s="23">
        <f aca="true" t="shared" si="2" ref="R15:R21">P15+Q15</f>
        <v>12</v>
      </c>
      <c r="S15">
        <f aca="true" t="shared" si="3" ref="S15:S21">SUM(U15:X15,Z15:AM15,AT15)</f>
        <v>4</v>
      </c>
      <c r="T15">
        <f aca="true" t="shared" si="4" ref="T15:T21">S15*100/G15</f>
        <v>16</v>
      </c>
      <c r="U15" s="28">
        <v>1</v>
      </c>
      <c r="Z15">
        <v>3</v>
      </c>
      <c r="AP15" s="30"/>
      <c r="BA15">
        <v>2</v>
      </c>
      <c r="BU15">
        <v>1</v>
      </c>
      <c r="BZ15" s="23"/>
    </row>
    <row r="16" spans="1:78" ht="12.75">
      <c r="A16" t="s">
        <v>577</v>
      </c>
      <c r="C16" t="s">
        <v>578</v>
      </c>
      <c r="D16" s="23" t="s">
        <v>576</v>
      </c>
      <c r="E16" s="22">
        <v>80</v>
      </c>
      <c r="F16" s="24" t="s">
        <v>144</v>
      </c>
      <c r="G16">
        <v>32</v>
      </c>
      <c r="I16" s="23">
        <f t="shared" si="1"/>
        <v>32</v>
      </c>
      <c r="J16">
        <v>4.5</v>
      </c>
      <c r="K16" s="25" t="s">
        <v>145</v>
      </c>
      <c r="O16" s="27"/>
      <c r="P16">
        <v>0</v>
      </c>
      <c r="Q16">
        <v>15</v>
      </c>
      <c r="R16" s="23">
        <f t="shared" si="2"/>
        <v>15</v>
      </c>
      <c r="S16">
        <f t="shared" si="3"/>
        <v>3</v>
      </c>
      <c r="T16">
        <f t="shared" si="4"/>
        <v>9.375</v>
      </c>
      <c r="U16" s="28"/>
      <c r="Z16">
        <v>1</v>
      </c>
      <c r="AI16">
        <v>2</v>
      </c>
      <c r="AP16" s="30"/>
      <c r="BA16">
        <v>1</v>
      </c>
      <c r="BZ16" s="23"/>
    </row>
    <row r="17" spans="1:78" ht="12.75">
      <c r="A17" t="s">
        <v>579</v>
      </c>
      <c r="D17" s="23" t="s">
        <v>576</v>
      </c>
      <c r="E17" s="22">
        <v>80</v>
      </c>
      <c r="F17" s="24" t="s">
        <v>144</v>
      </c>
      <c r="G17">
        <v>3</v>
      </c>
      <c r="I17" s="23">
        <f t="shared" si="1"/>
        <v>3</v>
      </c>
      <c r="J17">
        <v>0.7</v>
      </c>
      <c r="K17" s="25" t="s">
        <v>145</v>
      </c>
      <c r="O17" s="27"/>
      <c r="P17">
        <v>0</v>
      </c>
      <c r="Q17">
        <v>0</v>
      </c>
      <c r="R17" s="23">
        <f t="shared" si="2"/>
        <v>0</v>
      </c>
      <c r="S17">
        <f t="shared" si="3"/>
        <v>0</v>
      </c>
      <c r="T17">
        <f t="shared" si="4"/>
        <v>0</v>
      </c>
      <c r="U17" s="28"/>
      <c r="AP17" s="30"/>
      <c r="BA17">
        <v>1</v>
      </c>
      <c r="BU17">
        <v>1</v>
      </c>
      <c r="BZ17" s="23">
        <v>1</v>
      </c>
    </row>
    <row r="18" spans="1:78" ht="12.75">
      <c r="A18" t="s">
        <v>580</v>
      </c>
      <c r="C18" t="s">
        <v>580</v>
      </c>
      <c r="D18" s="23" t="s">
        <v>576</v>
      </c>
      <c r="E18" s="22">
        <v>82</v>
      </c>
      <c r="F18" s="24" t="s">
        <v>157</v>
      </c>
      <c r="G18">
        <v>11</v>
      </c>
      <c r="I18" s="23">
        <f t="shared" si="1"/>
        <v>11</v>
      </c>
      <c r="J18">
        <v>1.7</v>
      </c>
      <c r="K18" s="25" t="s">
        <v>143</v>
      </c>
      <c r="L18" s="26">
        <v>0</v>
      </c>
      <c r="M18" s="26">
        <v>4</v>
      </c>
      <c r="N18" s="26">
        <v>0</v>
      </c>
      <c r="O18" s="27">
        <v>0</v>
      </c>
      <c r="P18">
        <v>0</v>
      </c>
      <c r="Q18">
        <v>5</v>
      </c>
      <c r="R18" s="23">
        <f t="shared" si="2"/>
        <v>5</v>
      </c>
      <c r="S18">
        <f t="shared" si="3"/>
        <v>9</v>
      </c>
      <c r="T18">
        <f t="shared" si="4"/>
        <v>81.81818181818181</v>
      </c>
      <c r="U18" s="28"/>
      <c r="W18">
        <v>1</v>
      </c>
      <c r="X18">
        <v>1</v>
      </c>
      <c r="Z18">
        <v>3</v>
      </c>
      <c r="AI18">
        <v>4</v>
      </c>
      <c r="AP18" s="30"/>
      <c r="AW18">
        <v>1</v>
      </c>
      <c r="AY18">
        <v>1</v>
      </c>
      <c r="BA18">
        <v>1</v>
      </c>
      <c r="BZ18" s="23">
        <v>1</v>
      </c>
    </row>
    <row r="19" spans="1:78" ht="12.75">
      <c r="A19" t="s">
        <v>581</v>
      </c>
      <c r="C19" t="s">
        <v>582</v>
      </c>
      <c r="D19" s="23" t="s">
        <v>576</v>
      </c>
      <c r="E19" s="22">
        <v>80</v>
      </c>
      <c r="F19" s="24" t="s">
        <v>144</v>
      </c>
      <c r="G19">
        <v>4.5</v>
      </c>
      <c r="I19" s="23">
        <f t="shared" si="1"/>
        <v>4.5</v>
      </c>
      <c r="J19">
        <v>0.8</v>
      </c>
      <c r="K19" s="25" t="s">
        <v>145</v>
      </c>
      <c r="L19" s="26">
        <v>0</v>
      </c>
      <c r="M19" s="26">
        <v>4</v>
      </c>
      <c r="N19" s="26">
        <v>0</v>
      </c>
      <c r="O19" s="27">
        <v>0</v>
      </c>
      <c r="P19">
        <v>0</v>
      </c>
      <c r="Q19">
        <v>5</v>
      </c>
      <c r="R19" s="23">
        <f t="shared" si="2"/>
        <v>5</v>
      </c>
      <c r="S19">
        <f t="shared" si="3"/>
        <v>8</v>
      </c>
      <c r="T19">
        <f t="shared" si="4"/>
        <v>177.77777777777777</v>
      </c>
      <c r="U19" s="28"/>
      <c r="X19">
        <v>1</v>
      </c>
      <c r="Z19">
        <v>1</v>
      </c>
      <c r="AG19">
        <v>2</v>
      </c>
      <c r="AI19">
        <v>4</v>
      </c>
      <c r="AP19" s="30"/>
      <c r="BA19">
        <v>1</v>
      </c>
      <c r="BU19">
        <v>1</v>
      </c>
      <c r="BZ19" s="23"/>
    </row>
    <row r="20" spans="1:78" ht="12.75">
      <c r="A20" t="s">
        <v>583</v>
      </c>
      <c r="C20" t="s">
        <v>584</v>
      </c>
      <c r="D20" s="23" t="s">
        <v>576</v>
      </c>
      <c r="E20" s="22">
        <v>85</v>
      </c>
      <c r="F20" s="24" t="s">
        <v>585</v>
      </c>
      <c r="G20">
        <v>22</v>
      </c>
      <c r="I20" s="23">
        <f t="shared" si="1"/>
        <v>22</v>
      </c>
      <c r="J20" s="29">
        <v>3</v>
      </c>
      <c r="K20" s="25" t="s">
        <v>145</v>
      </c>
      <c r="L20" s="26">
        <v>1</v>
      </c>
      <c r="M20" s="26">
        <v>3</v>
      </c>
      <c r="N20" s="26">
        <v>0</v>
      </c>
      <c r="O20" s="27">
        <v>0</v>
      </c>
      <c r="P20">
        <v>3</v>
      </c>
      <c r="Q20">
        <v>7</v>
      </c>
      <c r="R20" s="23">
        <f t="shared" si="2"/>
        <v>10</v>
      </c>
      <c r="S20">
        <f t="shared" si="3"/>
        <v>13</v>
      </c>
      <c r="T20">
        <f t="shared" si="4"/>
        <v>59.09090909090909</v>
      </c>
      <c r="U20" s="28"/>
      <c r="W20">
        <v>2</v>
      </c>
      <c r="X20">
        <v>1</v>
      </c>
      <c r="Z20">
        <v>2</v>
      </c>
      <c r="AA20">
        <v>3</v>
      </c>
      <c r="AG20">
        <v>2</v>
      </c>
      <c r="AI20">
        <v>3</v>
      </c>
      <c r="AP20" s="30"/>
      <c r="AW20">
        <v>1</v>
      </c>
      <c r="AY20">
        <v>1</v>
      </c>
      <c r="BA20">
        <v>2</v>
      </c>
      <c r="BU20">
        <v>1</v>
      </c>
      <c r="BZ20" s="23">
        <v>5</v>
      </c>
    </row>
    <row r="21" spans="1:78" ht="12.75">
      <c r="A21" t="s">
        <v>586</v>
      </c>
      <c r="C21" t="s">
        <v>587</v>
      </c>
      <c r="D21" s="23" t="s">
        <v>576</v>
      </c>
      <c r="E21" s="22">
        <v>80</v>
      </c>
      <c r="F21" s="24" t="s">
        <v>144</v>
      </c>
      <c r="G21">
        <v>22</v>
      </c>
      <c r="I21" s="23">
        <f t="shared" si="1"/>
        <v>22</v>
      </c>
      <c r="J21">
        <v>2.2</v>
      </c>
      <c r="K21" s="25" t="s">
        <v>145</v>
      </c>
      <c r="L21" s="26">
        <v>0</v>
      </c>
      <c r="M21" s="26">
        <v>4</v>
      </c>
      <c r="N21" s="26">
        <v>0</v>
      </c>
      <c r="O21" s="27">
        <v>0</v>
      </c>
      <c r="P21">
        <v>0</v>
      </c>
      <c r="Q21">
        <v>15</v>
      </c>
      <c r="R21" s="23">
        <f t="shared" si="2"/>
        <v>15</v>
      </c>
      <c r="S21">
        <f t="shared" si="3"/>
        <v>7</v>
      </c>
      <c r="T21">
        <f t="shared" si="4"/>
        <v>31.818181818181817</v>
      </c>
      <c r="U21" s="28">
        <v>1</v>
      </c>
      <c r="Z21">
        <v>3</v>
      </c>
      <c r="AI21">
        <v>3</v>
      </c>
      <c r="AP21" s="30"/>
      <c r="BA21">
        <v>3</v>
      </c>
      <c r="BU21">
        <v>2</v>
      </c>
      <c r="BZ21" s="23"/>
    </row>
    <row r="22" spans="1:78" ht="12.75">
      <c r="A22" t="s">
        <v>588</v>
      </c>
      <c r="C22" t="s">
        <v>589</v>
      </c>
      <c r="D22" s="23" t="s">
        <v>576</v>
      </c>
      <c r="F22" s="24"/>
      <c r="H22">
        <v>2.5</v>
      </c>
      <c r="I22" s="23">
        <f t="shared" si="1"/>
        <v>2.5</v>
      </c>
      <c r="K22" s="25"/>
      <c r="O22" s="27"/>
      <c r="R22" s="23"/>
      <c r="U22" s="28"/>
      <c r="AP22" s="30"/>
      <c r="BZ22" s="23"/>
    </row>
    <row r="23" spans="1:78" ht="12.75">
      <c r="A23" t="s">
        <v>590</v>
      </c>
      <c r="C23" t="s">
        <v>591</v>
      </c>
      <c r="D23" s="23" t="s">
        <v>576</v>
      </c>
      <c r="F23" s="24"/>
      <c r="H23">
        <v>1.5</v>
      </c>
      <c r="I23" s="23">
        <f t="shared" si="1"/>
        <v>1.5</v>
      </c>
      <c r="K23" s="25"/>
      <c r="O23" s="27"/>
      <c r="R23" s="23"/>
      <c r="U23" s="28"/>
      <c r="AP23" s="30"/>
      <c r="BZ23" s="23"/>
    </row>
    <row r="24" spans="1:78" ht="12.75">
      <c r="A24" t="s">
        <v>515</v>
      </c>
      <c r="C24" t="s">
        <v>592</v>
      </c>
      <c r="D24" s="23" t="s">
        <v>576</v>
      </c>
      <c r="E24" s="22">
        <v>80</v>
      </c>
      <c r="F24" s="24" t="s">
        <v>144</v>
      </c>
      <c r="G24">
        <v>6</v>
      </c>
      <c r="I24" s="23">
        <f t="shared" si="1"/>
        <v>6</v>
      </c>
      <c r="J24" s="29">
        <v>1</v>
      </c>
      <c r="K24" s="25" t="s">
        <v>145</v>
      </c>
      <c r="L24" s="26">
        <v>1</v>
      </c>
      <c r="M24" s="26">
        <v>3</v>
      </c>
      <c r="N24" s="26">
        <v>0</v>
      </c>
      <c r="O24" s="27">
        <v>0</v>
      </c>
      <c r="P24">
        <v>2</v>
      </c>
      <c r="Q24">
        <v>3</v>
      </c>
      <c r="R24" s="23">
        <f>P24+Q24</f>
        <v>5</v>
      </c>
      <c r="S24">
        <f>SUM(U24:X24,Z24:AM24,AT24)</f>
        <v>7</v>
      </c>
      <c r="T24">
        <f>S24*100/G24</f>
        <v>116.66666666666667</v>
      </c>
      <c r="U24" s="28"/>
      <c r="Z24">
        <v>1</v>
      </c>
      <c r="AA24">
        <v>1</v>
      </c>
      <c r="AG24">
        <v>3</v>
      </c>
      <c r="AI24">
        <v>2</v>
      </c>
      <c r="AP24" s="30"/>
      <c r="BA24">
        <v>1</v>
      </c>
      <c r="BU24">
        <v>1</v>
      </c>
      <c r="BZ24" s="23">
        <v>1</v>
      </c>
    </row>
    <row r="25" spans="1:78" ht="12.75">
      <c r="A25" t="s">
        <v>593</v>
      </c>
      <c r="C25" t="s">
        <v>594</v>
      </c>
      <c r="D25" s="23" t="s">
        <v>576</v>
      </c>
      <c r="F25" s="24"/>
      <c r="H25">
        <v>2.5</v>
      </c>
      <c r="I25" s="23">
        <f t="shared" si="1"/>
        <v>2.5</v>
      </c>
      <c r="K25" s="25"/>
      <c r="O25" s="27"/>
      <c r="R25" s="23"/>
      <c r="U25" s="28"/>
      <c r="AP25" s="30"/>
      <c r="BZ25" s="23"/>
    </row>
    <row r="26" spans="1:78" ht="12.75">
      <c r="A26" t="s">
        <v>325</v>
      </c>
      <c r="C26" t="s">
        <v>595</v>
      </c>
      <c r="D26" s="23" t="s">
        <v>576</v>
      </c>
      <c r="E26" s="22">
        <v>81</v>
      </c>
      <c r="F26" s="24" t="s">
        <v>144</v>
      </c>
      <c r="G26">
        <v>2</v>
      </c>
      <c r="I26" s="23">
        <f t="shared" si="1"/>
        <v>2</v>
      </c>
      <c r="J26">
        <v>0.6</v>
      </c>
      <c r="K26" s="25" t="s">
        <v>143</v>
      </c>
      <c r="L26" s="26">
        <v>1</v>
      </c>
      <c r="M26" s="26">
        <v>3</v>
      </c>
      <c r="N26" s="26">
        <v>0</v>
      </c>
      <c r="O26" s="27">
        <v>0</v>
      </c>
      <c r="P26">
        <v>0</v>
      </c>
      <c r="Q26">
        <v>0</v>
      </c>
      <c r="R26" s="23">
        <f aca="true" t="shared" si="5" ref="R26:R41">P26+Q26</f>
        <v>0</v>
      </c>
      <c r="S26">
        <f aca="true" t="shared" si="6" ref="S26:S41">SUM(U26:X26,Z26:AM26,AT26)</f>
        <v>4</v>
      </c>
      <c r="T26">
        <f aca="true" t="shared" si="7" ref="T26:T41">S26*100/G26</f>
        <v>200</v>
      </c>
      <c r="U26" s="28"/>
      <c r="AA26">
        <v>4</v>
      </c>
      <c r="AP26" s="30"/>
      <c r="AY26">
        <v>1</v>
      </c>
      <c r="BA26">
        <v>1</v>
      </c>
      <c r="BU26">
        <v>1</v>
      </c>
      <c r="BZ26" s="23"/>
    </row>
    <row r="27" spans="1:78" ht="12.75">
      <c r="A27" t="s">
        <v>596</v>
      </c>
      <c r="C27" t="s">
        <v>595</v>
      </c>
      <c r="D27" s="23" t="s">
        <v>576</v>
      </c>
      <c r="E27" s="22">
        <v>81</v>
      </c>
      <c r="F27" s="24" t="s">
        <v>144</v>
      </c>
      <c r="G27">
        <v>10</v>
      </c>
      <c r="H27">
        <v>8</v>
      </c>
      <c r="I27" s="23">
        <f t="shared" si="1"/>
        <v>18</v>
      </c>
      <c r="J27">
        <v>1.8</v>
      </c>
      <c r="K27" s="25" t="s">
        <v>143</v>
      </c>
      <c r="L27" s="26">
        <v>0</v>
      </c>
      <c r="M27" s="26">
        <v>4</v>
      </c>
      <c r="N27" s="26">
        <v>0</v>
      </c>
      <c r="O27" s="27">
        <v>0</v>
      </c>
      <c r="P27">
        <v>0</v>
      </c>
      <c r="Q27">
        <v>0</v>
      </c>
      <c r="R27" s="23">
        <f t="shared" si="5"/>
        <v>0</v>
      </c>
      <c r="S27">
        <f t="shared" si="6"/>
        <v>10</v>
      </c>
      <c r="T27">
        <f t="shared" si="7"/>
        <v>100</v>
      </c>
      <c r="U27" s="28"/>
      <c r="W27">
        <v>1</v>
      </c>
      <c r="Z27">
        <v>3</v>
      </c>
      <c r="AA27">
        <v>6</v>
      </c>
      <c r="AO27">
        <v>1</v>
      </c>
      <c r="AP27" s="30"/>
      <c r="AW27">
        <v>2</v>
      </c>
      <c r="AY27">
        <v>1</v>
      </c>
      <c r="BM27">
        <v>3</v>
      </c>
      <c r="BP27">
        <v>2</v>
      </c>
      <c r="BS27">
        <v>13</v>
      </c>
      <c r="BU27">
        <v>2</v>
      </c>
      <c r="BZ27" s="23">
        <v>8</v>
      </c>
    </row>
    <row r="28" spans="1:78" ht="12.75">
      <c r="A28" t="s">
        <v>597</v>
      </c>
      <c r="C28" t="s">
        <v>582</v>
      </c>
      <c r="D28" s="23" t="s">
        <v>576</v>
      </c>
      <c r="E28" s="22">
        <v>82</v>
      </c>
      <c r="F28" s="24" t="s">
        <v>157</v>
      </c>
      <c r="G28">
        <v>49</v>
      </c>
      <c r="I28" s="23">
        <f t="shared" si="1"/>
        <v>49</v>
      </c>
      <c r="J28">
        <v>6.5</v>
      </c>
      <c r="K28" s="25" t="s">
        <v>143</v>
      </c>
      <c r="L28" s="26">
        <v>0</v>
      </c>
      <c r="M28" s="26">
        <v>4</v>
      </c>
      <c r="N28" s="26">
        <v>0</v>
      </c>
      <c r="O28" s="27">
        <v>0</v>
      </c>
      <c r="P28">
        <v>1</v>
      </c>
      <c r="Q28">
        <v>27</v>
      </c>
      <c r="R28" s="23">
        <f t="shared" si="5"/>
        <v>28</v>
      </c>
      <c r="S28">
        <f t="shared" si="6"/>
        <v>9</v>
      </c>
      <c r="T28">
        <f t="shared" si="7"/>
        <v>18.367346938775512</v>
      </c>
      <c r="U28" s="28">
        <v>1</v>
      </c>
      <c r="Z28">
        <v>3</v>
      </c>
      <c r="AA28">
        <v>1</v>
      </c>
      <c r="AH28">
        <v>2</v>
      </c>
      <c r="AI28">
        <v>2</v>
      </c>
      <c r="AP28" s="30"/>
      <c r="AU28">
        <v>1</v>
      </c>
      <c r="AW28">
        <v>2</v>
      </c>
      <c r="AY28">
        <v>2</v>
      </c>
      <c r="BA28">
        <v>2</v>
      </c>
      <c r="BS28">
        <v>3</v>
      </c>
      <c r="BU28">
        <v>2</v>
      </c>
      <c r="BZ28" s="23">
        <v>3</v>
      </c>
    </row>
    <row r="29" spans="1:78" ht="12.75">
      <c r="A29" t="s">
        <v>248</v>
      </c>
      <c r="C29" t="s">
        <v>584</v>
      </c>
      <c r="D29" s="23" t="s">
        <v>576</v>
      </c>
      <c r="E29" s="22">
        <v>80</v>
      </c>
      <c r="F29" s="24" t="s">
        <v>144</v>
      </c>
      <c r="G29">
        <v>2</v>
      </c>
      <c r="I29" s="23">
        <f t="shared" si="1"/>
        <v>2</v>
      </c>
      <c r="J29">
        <v>0.6</v>
      </c>
      <c r="K29" s="25" t="s">
        <v>145</v>
      </c>
      <c r="O29" s="27"/>
      <c r="P29">
        <v>0</v>
      </c>
      <c r="Q29">
        <v>0</v>
      </c>
      <c r="R29" s="23">
        <f t="shared" si="5"/>
        <v>0</v>
      </c>
      <c r="S29">
        <f t="shared" si="6"/>
        <v>1</v>
      </c>
      <c r="T29">
        <f t="shared" si="7"/>
        <v>50</v>
      </c>
      <c r="U29" s="28"/>
      <c r="AA29">
        <v>1</v>
      </c>
      <c r="AP29" s="30"/>
      <c r="AW29">
        <v>1</v>
      </c>
      <c r="BU29">
        <v>1</v>
      </c>
      <c r="BZ29" s="23"/>
    </row>
    <row r="30" spans="1:78" ht="12.75">
      <c r="A30" t="s">
        <v>598</v>
      </c>
      <c r="C30" t="s">
        <v>599</v>
      </c>
      <c r="D30" s="23" t="s">
        <v>576</v>
      </c>
      <c r="E30" s="22">
        <v>82</v>
      </c>
      <c r="F30" s="24" t="s">
        <v>422</v>
      </c>
      <c r="G30">
        <v>27</v>
      </c>
      <c r="I30" s="23">
        <f t="shared" si="1"/>
        <v>27</v>
      </c>
      <c r="J30">
        <v>3.6</v>
      </c>
      <c r="K30" s="25" t="s">
        <v>145</v>
      </c>
      <c r="L30" s="26">
        <v>1</v>
      </c>
      <c r="M30" s="26">
        <v>3</v>
      </c>
      <c r="N30" s="26">
        <v>0</v>
      </c>
      <c r="O30" s="27">
        <v>0</v>
      </c>
      <c r="P30">
        <v>0</v>
      </c>
      <c r="Q30">
        <v>8</v>
      </c>
      <c r="R30" s="23">
        <f t="shared" si="5"/>
        <v>8</v>
      </c>
      <c r="S30">
        <f t="shared" si="6"/>
        <v>22</v>
      </c>
      <c r="T30">
        <f t="shared" si="7"/>
        <v>81.48148148148148</v>
      </c>
      <c r="U30" s="28"/>
      <c r="W30">
        <v>3</v>
      </c>
      <c r="Z30">
        <v>5</v>
      </c>
      <c r="AA30">
        <v>2</v>
      </c>
      <c r="AG30">
        <v>4</v>
      </c>
      <c r="AH30">
        <v>1</v>
      </c>
      <c r="AI30">
        <v>7</v>
      </c>
      <c r="AP30" s="30"/>
      <c r="AW30">
        <v>1</v>
      </c>
      <c r="BA30">
        <v>2</v>
      </c>
      <c r="BE30" s="30"/>
      <c r="BH30" s="30"/>
      <c r="BU30">
        <v>1</v>
      </c>
      <c r="BZ30" s="23">
        <v>1</v>
      </c>
    </row>
    <row r="31" spans="1:78" ht="12.75">
      <c r="A31" t="s">
        <v>352</v>
      </c>
      <c r="C31" t="s">
        <v>600</v>
      </c>
      <c r="D31" s="23" t="s">
        <v>576</v>
      </c>
      <c r="E31" s="22">
        <v>80</v>
      </c>
      <c r="F31" s="24" t="s">
        <v>144</v>
      </c>
      <c r="G31">
        <v>10</v>
      </c>
      <c r="I31" s="23">
        <f t="shared" si="1"/>
        <v>10</v>
      </c>
      <c r="J31">
        <v>1.7</v>
      </c>
      <c r="K31" s="25" t="s">
        <v>145</v>
      </c>
      <c r="L31" s="26">
        <v>1</v>
      </c>
      <c r="M31" s="26">
        <v>3</v>
      </c>
      <c r="N31" s="26">
        <v>0</v>
      </c>
      <c r="O31" s="27">
        <v>0</v>
      </c>
      <c r="P31">
        <v>0</v>
      </c>
      <c r="Q31">
        <v>7</v>
      </c>
      <c r="R31" s="23">
        <f t="shared" si="5"/>
        <v>7</v>
      </c>
      <c r="S31">
        <f t="shared" si="6"/>
        <v>13</v>
      </c>
      <c r="T31">
        <f t="shared" si="7"/>
        <v>130</v>
      </c>
      <c r="U31" s="28"/>
      <c r="Z31">
        <v>2</v>
      </c>
      <c r="AA31">
        <v>2</v>
      </c>
      <c r="AG31">
        <v>4</v>
      </c>
      <c r="AH31">
        <v>1</v>
      </c>
      <c r="AI31">
        <v>4</v>
      </c>
      <c r="AP31" s="30"/>
      <c r="AY31">
        <v>1</v>
      </c>
      <c r="BA31">
        <v>1</v>
      </c>
      <c r="BU31">
        <v>2</v>
      </c>
      <c r="BZ31" s="23">
        <v>1</v>
      </c>
    </row>
    <row r="32" spans="1:78" ht="12.75">
      <c r="A32" t="s">
        <v>601</v>
      </c>
      <c r="C32" t="s">
        <v>602</v>
      </c>
      <c r="D32" s="23" t="s">
        <v>576</v>
      </c>
      <c r="E32" s="22">
        <v>85</v>
      </c>
      <c r="F32" s="24" t="s">
        <v>585</v>
      </c>
      <c r="G32">
        <v>2.5</v>
      </c>
      <c r="I32" s="23">
        <f t="shared" si="1"/>
        <v>2.5</v>
      </c>
      <c r="J32">
        <v>0.5</v>
      </c>
      <c r="K32" s="25" t="s">
        <v>145</v>
      </c>
      <c r="L32" s="26">
        <v>1</v>
      </c>
      <c r="M32" s="26">
        <v>3</v>
      </c>
      <c r="N32" s="26">
        <v>0</v>
      </c>
      <c r="O32" s="27">
        <v>0</v>
      </c>
      <c r="P32">
        <v>0</v>
      </c>
      <c r="Q32">
        <v>0</v>
      </c>
      <c r="R32" s="23">
        <f t="shared" si="5"/>
        <v>0</v>
      </c>
      <c r="S32">
        <f t="shared" si="6"/>
        <v>9</v>
      </c>
      <c r="T32">
        <f t="shared" si="7"/>
        <v>360</v>
      </c>
      <c r="U32" s="28"/>
      <c r="X32">
        <v>1</v>
      </c>
      <c r="Z32">
        <v>3</v>
      </c>
      <c r="AA32">
        <v>2</v>
      </c>
      <c r="AI32">
        <v>3</v>
      </c>
      <c r="AP32" s="30"/>
      <c r="BZ32" s="23"/>
    </row>
    <row r="33" spans="1:78" ht="12.75">
      <c r="A33" t="s">
        <v>603</v>
      </c>
      <c r="C33" t="s">
        <v>602</v>
      </c>
      <c r="D33" s="23" t="s">
        <v>576</v>
      </c>
      <c r="E33" s="22">
        <v>85</v>
      </c>
      <c r="F33" s="24" t="s">
        <v>585</v>
      </c>
      <c r="H33">
        <v>2</v>
      </c>
      <c r="I33" s="23">
        <f t="shared" si="1"/>
        <v>2</v>
      </c>
      <c r="K33" s="25" t="s">
        <v>145</v>
      </c>
      <c r="L33" s="26">
        <v>2</v>
      </c>
      <c r="M33" s="26">
        <v>2</v>
      </c>
      <c r="N33" s="26">
        <v>0</v>
      </c>
      <c r="O33" s="27">
        <v>0</v>
      </c>
      <c r="P33">
        <v>0</v>
      </c>
      <c r="Q33">
        <v>0</v>
      </c>
      <c r="R33" s="23">
        <f t="shared" si="5"/>
        <v>0</v>
      </c>
      <c r="S33">
        <f t="shared" si="6"/>
        <v>1</v>
      </c>
      <c r="T33" t="e">
        <f t="shared" si="7"/>
        <v>#DIV/0!</v>
      </c>
      <c r="U33" s="28"/>
      <c r="AI33">
        <v>1</v>
      </c>
      <c r="AP33" s="30"/>
      <c r="AW33">
        <v>1</v>
      </c>
      <c r="BZ33" s="23"/>
    </row>
    <row r="34" spans="1:78" ht="12.75">
      <c r="A34" t="s">
        <v>604</v>
      </c>
      <c r="C34" t="s">
        <v>605</v>
      </c>
      <c r="D34" s="23" t="s">
        <v>576</v>
      </c>
      <c r="E34" s="22">
        <v>80</v>
      </c>
      <c r="F34" s="24" t="s">
        <v>144</v>
      </c>
      <c r="H34">
        <v>2.5</v>
      </c>
      <c r="I34" s="23">
        <f t="shared" si="1"/>
        <v>2.5</v>
      </c>
      <c r="K34" s="25" t="s">
        <v>141</v>
      </c>
      <c r="L34" s="26">
        <v>2</v>
      </c>
      <c r="M34" s="26">
        <v>2</v>
      </c>
      <c r="N34" s="26">
        <v>0</v>
      </c>
      <c r="O34" s="27">
        <v>0</v>
      </c>
      <c r="P34">
        <v>0</v>
      </c>
      <c r="Q34">
        <v>0</v>
      </c>
      <c r="R34" s="23">
        <f t="shared" si="5"/>
        <v>0</v>
      </c>
      <c r="S34">
        <f t="shared" si="6"/>
        <v>1</v>
      </c>
      <c r="T34" t="e">
        <f t="shared" si="7"/>
        <v>#DIV/0!</v>
      </c>
      <c r="U34" s="28"/>
      <c r="W34" s="29"/>
      <c r="Y34" s="29"/>
      <c r="AC34" s="29"/>
      <c r="AI34">
        <v>1</v>
      </c>
      <c r="AP34" s="30"/>
      <c r="AY34">
        <v>1</v>
      </c>
      <c r="BU34">
        <v>1</v>
      </c>
      <c r="BZ34" s="23"/>
    </row>
    <row r="35" spans="1:78" ht="12.75">
      <c r="A35" t="s">
        <v>606</v>
      </c>
      <c r="C35" t="s">
        <v>607</v>
      </c>
      <c r="D35" s="23" t="s">
        <v>576</v>
      </c>
      <c r="E35" s="22">
        <v>88</v>
      </c>
      <c r="F35" s="24" t="s">
        <v>144</v>
      </c>
      <c r="G35">
        <v>2.5</v>
      </c>
      <c r="H35">
        <v>3.5</v>
      </c>
      <c r="I35" s="23">
        <f t="shared" si="1"/>
        <v>6</v>
      </c>
      <c r="J35">
        <v>0.6</v>
      </c>
      <c r="K35" s="25" t="s">
        <v>145</v>
      </c>
      <c r="L35" s="26">
        <v>3</v>
      </c>
      <c r="M35" s="26">
        <v>1</v>
      </c>
      <c r="N35" s="26">
        <v>0</v>
      </c>
      <c r="O35" s="27">
        <v>0</v>
      </c>
      <c r="P35">
        <v>0</v>
      </c>
      <c r="Q35">
        <v>0</v>
      </c>
      <c r="R35" s="23">
        <f t="shared" si="5"/>
        <v>0</v>
      </c>
      <c r="S35">
        <f t="shared" si="6"/>
        <v>4</v>
      </c>
      <c r="T35">
        <f t="shared" si="7"/>
        <v>160</v>
      </c>
      <c r="U35" s="28"/>
      <c r="W35" s="29"/>
      <c r="X35">
        <v>1</v>
      </c>
      <c r="Y35" s="29"/>
      <c r="Z35">
        <v>2</v>
      </c>
      <c r="AC35" s="29"/>
      <c r="AI35">
        <v>1</v>
      </c>
      <c r="AP35" s="30"/>
      <c r="AY35">
        <v>1</v>
      </c>
      <c r="BM35">
        <v>1</v>
      </c>
      <c r="BP35">
        <v>2</v>
      </c>
      <c r="BU35">
        <v>1</v>
      </c>
      <c r="BX35">
        <v>1</v>
      </c>
      <c r="BZ35" s="23">
        <v>3</v>
      </c>
    </row>
    <row r="36" spans="1:78" ht="12.75">
      <c r="A36" t="s">
        <v>388</v>
      </c>
      <c r="C36" t="s">
        <v>142</v>
      </c>
      <c r="D36" s="23" t="s">
        <v>576</v>
      </c>
      <c r="E36" s="22">
        <v>80</v>
      </c>
      <c r="F36" s="24" t="s">
        <v>144</v>
      </c>
      <c r="G36">
        <v>12</v>
      </c>
      <c r="I36" s="23">
        <f t="shared" si="1"/>
        <v>12</v>
      </c>
      <c r="J36">
        <v>1.7</v>
      </c>
      <c r="K36" s="25" t="s">
        <v>145</v>
      </c>
      <c r="O36" s="27"/>
      <c r="P36">
        <v>1</v>
      </c>
      <c r="Q36">
        <v>11</v>
      </c>
      <c r="R36" s="23">
        <f t="shared" si="5"/>
        <v>12</v>
      </c>
      <c r="S36">
        <f t="shared" si="6"/>
        <v>6</v>
      </c>
      <c r="T36">
        <f t="shared" si="7"/>
        <v>50</v>
      </c>
      <c r="U36" s="28"/>
      <c r="W36" s="29"/>
      <c r="Y36" s="29"/>
      <c r="Z36">
        <v>3</v>
      </c>
      <c r="AA36">
        <v>2</v>
      </c>
      <c r="AC36" s="29"/>
      <c r="AI36">
        <v>1</v>
      </c>
      <c r="AP36" s="30"/>
      <c r="BA36">
        <v>1</v>
      </c>
      <c r="BU36">
        <v>2</v>
      </c>
      <c r="BZ36" s="23"/>
    </row>
    <row r="37" spans="1:78" ht="12.75">
      <c r="A37" t="s">
        <v>608</v>
      </c>
      <c r="B37" s="22" t="s">
        <v>146</v>
      </c>
      <c r="C37" t="s">
        <v>609</v>
      </c>
      <c r="D37" s="23" t="s">
        <v>576</v>
      </c>
      <c r="E37" s="22">
        <v>85</v>
      </c>
      <c r="F37" s="24" t="s">
        <v>144</v>
      </c>
      <c r="G37">
        <v>1.5</v>
      </c>
      <c r="I37" s="23">
        <f t="shared" si="1"/>
        <v>1.5</v>
      </c>
      <c r="K37" s="25" t="s">
        <v>145</v>
      </c>
      <c r="L37" s="26">
        <v>0</v>
      </c>
      <c r="M37" s="26">
        <v>4</v>
      </c>
      <c r="N37" s="26">
        <v>0</v>
      </c>
      <c r="O37" s="27">
        <v>0</v>
      </c>
      <c r="P37">
        <v>0</v>
      </c>
      <c r="Q37">
        <v>1</v>
      </c>
      <c r="R37" s="23">
        <f t="shared" si="5"/>
        <v>1</v>
      </c>
      <c r="S37">
        <f t="shared" si="6"/>
        <v>1</v>
      </c>
      <c r="T37">
        <f t="shared" si="7"/>
        <v>66.66666666666667</v>
      </c>
      <c r="U37" s="28"/>
      <c r="W37" s="29"/>
      <c r="Y37" s="29"/>
      <c r="Z37">
        <v>1</v>
      </c>
      <c r="AC37" s="29"/>
      <c r="AP37" s="30"/>
      <c r="BA37">
        <v>1</v>
      </c>
      <c r="BZ37" s="23"/>
    </row>
    <row r="38" spans="1:78" ht="12.75">
      <c r="A38" t="s">
        <v>610</v>
      </c>
      <c r="C38" t="s">
        <v>580</v>
      </c>
      <c r="D38" s="23" t="s">
        <v>576</v>
      </c>
      <c r="E38" s="22">
        <v>82</v>
      </c>
      <c r="F38" s="24" t="s">
        <v>157</v>
      </c>
      <c r="G38">
        <v>6</v>
      </c>
      <c r="H38">
        <v>13</v>
      </c>
      <c r="I38" s="23">
        <f t="shared" si="1"/>
        <v>19</v>
      </c>
      <c r="J38">
        <v>1.3</v>
      </c>
      <c r="K38" s="25" t="s">
        <v>143</v>
      </c>
      <c r="L38" s="26">
        <v>1</v>
      </c>
      <c r="M38" s="26">
        <v>3</v>
      </c>
      <c r="N38" s="26">
        <v>0</v>
      </c>
      <c r="O38" s="27">
        <v>0</v>
      </c>
      <c r="P38">
        <v>0</v>
      </c>
      <c r="Q38">
        <v>0</v>
      </c>
      <c r="R38" s="23">
        <f t="shared" si="5"/>
        <v>0</v>
      </c>
      <c r="S38">
        <f t="shared" si="6"/>
        <v>5</v>
      </c>
      <c r="T38">
        <f t="shared" si="7"/>
        <v>83.33333333333333</v>
      </c>
      <c r="U38" s="28"/>
      <c r="W38" s="29"/>
      <c r="Y38" s="29"/>
      <c r="Z38">
        <v>3</v>
      </c>
      <c r="AA38">
        <v>1</v>
      </c>
      <c r="AC38" s="29"/>
      <c r="AI38">
        <v>1</v>
      </c>
      <c r="AP38" s="30">
        <v>1</v>
      </c>
      <c r="AQ38">
        <v>1</v>
      </c>
      <c r="AW38">
        <v>3</v>
      </c>
      <c r="AY38">
        <v>1</v>
      </c>
      <c r="BM38">
        <v>3</v>
      </c>
      <c r="BP38">
        <v>4</v>
      </c>
      <c r="BS38">
        <v>6</v>
      </c>
      <c r="BT38">
        <v>1</v>
      </c>
      <c r="BZ38" s="23">
        <v>4</v>
      </c>
    </row>
    <row r="39" spans="1:78" ht="12.75">
      <c r="A39" t="s">
        <v>611</v>
      </c>
      <c r="C39" t="s">
        <v>578</v>
      </c>
      <c r="D39" s="23" t="s">
        <v>576</v>
      </c>
      <c r="E39" s="22">
        <v>80</v>
      </c>
      <c r="F39" s="24" t="s">
        <v>144</v>
      </c>
      <c r="G39">
        <v>70</v>
      </c>
      <c r="H39">
        <v>6</v>
      </c>
      <c r="I39" s="23">
        <f t="shared" si="1"/>
        <v>76</v>
      </c>
      <c r="J39">
        <v>4.3</v>
      </c>
      <c r="K39" s="25" t="s">
        <v>141</v>
      </c>
      <c r="O39" s="27"/>
      <c r="P39">
        <v>2</v>
      </c>
      <c r="Q39">
        <v>15</v>
      </c>
      <c r="R39" s="23">
        <f t="shared" si="5"/>
        <v>17</v>
      </c>
      <c r="S39">
        <f t="shared" si="6"/>
        <v>16</v>
      </c>
      <c r="T39">
        <f t="shared" si="7"/>
        <v>22.857142857142858</v>
      </c>
      <c r="U39" s="28"/>
      <c r="V39">
        <v>3</v>
      </c>
      <c r="W39" s="29"/>
      <c r="Y39" s="29"/>
      <c r="Z39">
        <v>6</v>
      </c>
      <c r="AA39">
        <v>4</v>
      </c>
      <c r="AC39" s="29"/>
      <c r="AI39">
        <v>3</v>
      </c>
      <c r="AP39" s="30"/>
      <c r="AU39">
        <v>2</v>
      </c>
      <c r="AX39">
        <v>1</v>
      </c>
      <c r="AY39">
        <v>1</v>
      </c>
      <c r="BA39">
        <v>3</v>
      </c>
      <c r="BB39">
        <v>1</v>
      </c>
      <c r="BE39" s="30"/>
      <c r="BG39" s="30"/>
      <c r="BU39">
        <v>3</v>
      </c>
      <c r="BV39">
        <v>1</v>
      </c>
      <c r="BZ39" s="23">
        <v>1</v>
      </c>
    </row>
    <row r="40" spans="1:78" ht="12.75">
      <c r="A40" t="s">
        <v>195</v>
      </c>
      <c r="C40" t="s">
        <v>612</v>
      </c>
      <c r="D40" s="23" t="s">
        <v>576</v>
      </c>
      <c r="E40" s="22">
        <v>80</v>
      </c>
      <c r="F40" s="24" t="s">
        <v>144</v>
      </c>
      <c r="G40">
        <v>14</v>
      </c>
      <c r="I40" s="23">
        <f t="shared" si="1"/>
        <v>14</v>
      </c>
      <c r="J40">
        <v>1.8</v>
      </c>
      <c r="K40" s="25" t="s">
        <v>145</v>
      </c>
      <c r="L40" s="26">
        <v>0</v>
      </c>
      <c r="M40" s="26">
        <v>4</v>
      </c>
      <c r="N40" s="26">
        <v>0</v>
      </c>
      <c r="O40" s="27">
        <v>0</v>
      </c>
      <c r="P40">
        <v>0</v>
      </c>
      <c r="Q40">
        <v>4</v>
      </c>
      <c r="R40" s="23">
        <f t="shared" si="5"/>
        <v>4</v>
      </c>
      <c r="S40">
        <f t="shared" si="6"/>
        <v>1</v>
      </c>
      <c r="T40">
        <f t="shared" si="7"/>
        <v>7.142857142857143</v>
      </c>
      <c r="U40" s="28"/>
      <c r="W40" s="29"/>
      <c r="Y40" s="29"/>
      <c r="AC40" s="29"/>
      <c r="AI40">
        <v>1</v>
      </c>
      <c r="AP40" s="30"/>
      <c r="BA40">
        <v>1</v>
      </c>
      <c r="BU40">
        <v>2</v>
      </c>
      <c r="BZ40" s="23"/>
    </row>
    <row r="41" spans="1:78" ht="12.75">
      <c r="A41" t="s">
        <v>613</v>
      </c>
      <c r="D41" s="23" t="s">
        <v>576</v>
      </c>
      <c r="E41" s="22">
        <v>80</v>
      </c>
      <c r="F41" s="24" t="s">
        <v>144</v>
      </c>
      <c r="G41">
        <v>7</v>
      </c>
      <c r="I41" s="23">
        <f t="shared" si="1"/>
        <v>7</v>
      </c>
      <c r="J41">
        <v>1.5</v>
      </c>
      <c r="K41" s="25" t="s">
        <v>145</v>
      </c>
      <c r="L41" s="26">
        <v>0</v>
      </c>
      <c r="M41" s="26">
        <v>4</v>
      </c>
      <c r="N41" s="26">
        <v>0</v>
      </c>
      <c r="O41" s="27">
        <v>0</v>
      </c>
      <c r="P41">
        <v>0</v>
      </c>
      <c r="Q41">
        <v>0</v>
      </c>
      <c r="R41" s="23">
        <f t="shared" si="5"/>
        <v>0</v>
      </c>
      <c r="S41">
        <f t="shared" si="6"/>
        <v>4</v>
      </c>
      <c r="T41">
        <f t="shared" si="7"/>
        <v>57.142857142857146</v>
      </c>
      <c r="U41" s="28"/>
      <c r="W41" s="29"/>
      <c r="X41">
        <v>1</v>
      </c>
      <c r="Y41" s="29"/>
      <c r="Z41">
        <v>1</v>
      </c>
      <c r="AA41">
        <v>1</v>
      </c>
      <c r="AC41" s="29"/>
      <c r="AI41">
        <v>1</v>
      </c>
      <c r="AP41" s="30"/>
      <c r="AY41">
        <v>1</v>
      </c>
      <c r="BU41">
        <v>1</v>
      </c>
      <c r="BZ41" s="23">
        <v>1</v>
      </c>
    </row>
    <row r="42" spans="1:79" ht="12.75">
      <c r="A42" s="45">
        <f>COUNTA(A3:A41)</f>
        <v>39</v>
      </c>
      <c r="B42" s="46">
        <f>COUNTA(B3:B41)</f>
        <v>1</v>
      </c>
      <c r="C42" s="45"/>
      <c r="D42" s="46"/>
      <c r="E42" s="47">
        <f>COUNTA(F3:F41)</f>
        <v>33</v>
      </c>
      <c r="F42" s="47"/>
      <c r="G42" s="48">
        <f>SUM(G3:G41)</f>
        <v>424.8</v>
      </c>
      <c r="H42" s="48">
        <f>SUM(H3:H41)</f>
        <v>71.5</v>
      </c>
      <c r="I42" s="45">
        <f>SUM(I3:I41)</f>
        <v>496.3</v>
      </c>
      <c r="J42" s="48"/>
      <c r="K42" s="49"/>
      <c r="L42" s="50"/>
      <c r="M42" s="50"/>
      <c r="N42" s="50"/>
      <c r="O42" s="50"/>
      <c r="P42" s="45"/>
      <c r="Q42" s="45"/>
      <c r="R42" s="45"/>
      <c r="S42" s="45"/>
      <c r="T42" s="45"/>
      <c r="U42" s="45">
        <f>SUM(U3:U41)</f>
        <v>4</v>
      </c>
      <c r="V42" s="45">
        <f>SUM(V3:V41)</f>
        <v>3</v>
      </c>
      <c r="W42" s="45">
        <f>SUM(W3:W41)</f>
        <v>7</v>
      </c>
      <c r="X42" s="45">
        <f>SUM(X3:X41)</f>
        <v>7</v>
      </c>
      <c r="Y42" s="45">
        <f>SUM(Y3:Y41)</f>
        <v>0</v>
      </c>
      <c r="Z42" s="45">
        <f>SUM(Z3:Z41)</f>
        <v>55</v>
      </c>
      <c r="AA42" s="45">
        <f>SUM(AA3:AA41)</f>
        <v>36</v>
      </c>
      <c r="AB42" s="45">
        <f>SUM(AB3:AB41)</f>
        <v>0</v>
      </c>
      <c r="AC42" s="45">
        <f>SUM(AC3:AC41)</f>
        <v>0</v>
      </c>
      <c r="AD42" s="45">
        <f>SUM(AD3:AD41)</f>
        <v>0</v>
      </c>
      <c r="AE42" s="45">
        <f>SUM(AE3:AE41)</f>
        <v>0</v>
      </c>
      <c r="AF42" s="45">
        <f>SUM(AF3:AF41)</f>
        <v>0</v>
      </c>
      <c r="AG42" s="45">
        <f>SUM(AG3:AG41)</f>
        <v>15</v>
      </c>
      <c r="AH42" s="45">
        <f>SUM(AH3:AH41)</f>
        <v>4</v>
      </c>
      <c r="AI42" s="45">
        <f>SUM(AI3:AI41)</f>
        <v>53</v>
      </c>
      <c r="AJ42" s="45">
        <f>SUM(AJ3:AJ41)</f>
        <v>0</v>
      </c>
      <c r="AK42" s="45">
        <f>SUM(AK3:AK41)</f>
        <v>0</v>
      </c>
      <c r="AL42" s="45">
        <f>SUM(AL3:AL41)</f>
        <v>0</v>
      </c>
      <c r="AM42" s="45">
        <f>SUM(AM3:AM41)</f>
        <v>0</v>
      </c>
      <c r="AN42" s="45">
        <f>SUM(AN3:AN41)</f>
        <v>0</v>
      </c>
      <c r="AO42" s="45">
        <f>SUM(AO3:AO41)</f>
        <v>1</v>
      </c>
      <c r="AP42" s="45">
        <f>SUM(AP3:AP41)</f>
        <v>3</v>
      </c>
      <c r="AQ42" s="45">
        <f>SUM(AQ3:AQ41)</f>
        <v>1</v>
      </c>
      <c r="AR42" s="45">
        <f>SUM(AR3:AR41)</f>
        <v>0</v>
      </c>
      <c r="AS42" s="45">
        <f>SUM(AS3:AS41)</f>
        <v>0</v>
      </c>
      <c r="AT42" s="45">
        <f>SUM(AT3:AT41)</f>
        <v>0</v>
      </c>
      <c r="AU42" s="45">
        <f>SUM(AU3:AU41)</f>
        <v>5</v>
      </c>
      <c r="AV42" s="45">
        <f>SUM(AV3:AV41)</f>
        <v>0</v>
      </c>
      <c r="AW42" s="45">
        <f>SUM(AW3:AW41)</f>
        <v>25</v>
      </c>
      <c r="AX42" s="45">
        <f>SUM(AX3:AX41)</f>
        <v>1</v>
      </c>
      <c r="AY42" s="45">
        <f>SUM(AY3:AY41)</f>
        <v>18</v>
      </c>
      <c r="AZ42" s="45">
        <f>SUM(AZ3:AZ41)</f>
        <v>4</v>
      </c>
      <c r="BA42" s="45">
        <f>SUM(BA3:BA41)</f>
        <v>28</v>
      </c>
      <c r="BB42" s="45">
        <f>SUM(BB3:BB41)</f>
        <v>1</v>
      </c>
      <c r="BC42" s="45">
        <f>SUM(BC3:BC41)</f>
        <v>0</v>
      </c>
      <c r="BD42" s="45">
        <f>SUM(BD3:BD41)</f>
        <v>0</v>
      </c>
      <c r="BE42" s="45">
        <f>SUM(BE3:BE41)</f>
        <v>0</v>
      </c>
      <c r="BF42" s="45">
        <f>SUM(BF3:BF41)</f>
        <v>0</v>
      </c>
      <c r="BG42" s="45">
        <f>SUM(BG3:BG41)</f>
        <v>0</v>
      </c>
      <c r="BH42" s="45">
        <f>SUM(BH3:BH41)</f>
        <v>1</v>
      </c>
      <c r="BI42" s="45">
        <f>SUM(BI3:BI41)</f>
        <v>0</v>
      </c>
      <c r="BJ42" s="45">
        <f>SUM(BJ3:BJ41)</f>
        <v>0</v>
      </c>
      <c r="BK42" s="45">
        <f>SUM(BK3:BK41)</f>
        <v>0</v>
      </c>
      <c r="BL42" s="45">
        <f>SUM(BL3:BL41)</f>
        <v>0</v>
      </c>
      <c r="BM42" s="45">
        <f>SUM(BM3:BM41)</f>
        <v>11</v>
      </c>
      <c r="BN42" s="45">
        <f>SUM(BN3:BN41)</f>
        <v>0</v>
      </c>
      <c r="BO42" s="45">
        <f>SUM(BO3:BO41)</f>
        <v>0</v>
      </c>
      <c r="BP42" s="45">
        <f>SUM(BP3:BP41)</f>
        <v>9</v>
      </c>
      <c r="BQ42" s="45">
        <f>SUM(BQ3:BQ41)</f>
        <v>0</v>
      </c>
      <c r="BR42" s="45">
        <f>SUM(BR3:BR41)</f>
        <v>0</v>
      </c>
      <c r="BS42" s="45">
        <f>SUM(BS3:BS41)</f>
        <v>24</v>
      </c>
      <c r="BT42" s="45">
        <f>SUM(BT3:BT41)</f>
        <v>5</v>
      </c>
      <c r="BU42" s="45">
        <f>SUM(BU3:BU41)</f>
        <v>33</v>
      </c>
      <c r="BV42" s="45">
        <f>SUM(BV3:BV41)</f>
        <v>5</v>
      </c>
      <c r="BW42" s="45">
        <f>SUM(BW3:BW41)</f>
        <v>0</v>
      </c>
      <c r="BX42" s="45">
        <f>SUM(BX3:BX41)</f>
        <v>1</v>
      </c>
      <c r="BY42" s="45">
        <f>SUM(BY3:BY41)</f>
        <v>1</v>
      </c>
      <c r="BZ42" s="45">
        <f>SUM(BZ3:BZ41)</f>
        <v>38</v>
      </c>
      <c r="CA42" s="3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97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5.28125" style="0" customWidth="1"/>
    <col min="2" max="2" width="3.7109375" style="22" customWidth="1"/>
    <col min="3" max="3" width="12.421875" style="0" bestFit="1" customWidth="1"/>
    <col min="4" max="4" width="12.140625" style="0" customWidth="1"/>
    <col min="5" max="5" width="4.00390625" style="22" customWidth="1"/>
    <col min="6" max="6" width="10.7109375" style="51" customWidth="1"/>
    <col min="7" max="9" width="6.7109375" style="0" customWidth="1"/>
    <col min="10" max="10" width="4.7109375" style="0" customWidth="1"/>
    <col min="11" max="11" width="4.00390625" style="52" customWidth="1"/>
    <col min="12" max="15" width="2.7109375" style="26" customWidth="1"/>
    <col min="16" max="18" width="4.7109375" style="0" customWidth="1"/>
    <col min="19" max="19" width="5.00390625" style="0" customWidth="1"/>
    <col min="20" max="58" width="4.7109375" style="0" customWidth="1"/>
    <col min="59" max="59" width="5.421875" style="0" customWidth="1"/>
    <col min="60" max="78" width="4.7109375" style="0" customWidth="1"/>
  </cols>
  <sheetData>
    <row r="1" spans="1:78" ht="12.75">
      <c r="A1" s="1" t="s">
        <v>0</v>
      </c>
      <c r="B1" s="2"/>
      <c r="C1" s="1" t="s">
        <v>1</v>
      </c>
      <c r="D1" s="3" t="s">
        <v>2</v>
      </c>
      <c r="E1" s="2"/>
      <c r="F1" s="4" t="s">
        <v>3</v>
      </c>
      <c r="G1" s="1" t="s">
        <v>4</v>
      </c>
      <c r="H1" s="1"/>
      <c r="I1" s="3"/>
      <c r="J1" s="1"/>
      <c r="K1" s="5"/>
      <c r="L1" s="6" t="s">
        <v>5</v>
      </c>
      <c r="M1" s="7"/>
      <c r="N1" s="7"/>
      <c r="O1" s="8"/>
      <c r="P1" s="1" t="s">
        <v>6</v>
      </c>
      <c r="Q1" s="1"/>
      <c r="R1" s="3"/>
      <c r="S1" s="1" t="s">
        <v>7</v>
      </c>
      <c r="T1" s="1"/>
      <c r="U1" s="9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0" t="s">
        <v>20</v>
      </c>
      <c r="AH1" s="10" t="s">
        <v>21</v>
      </c>
      <c r="AI1" s="10" t="s">
        <v>22</v>
      </c>
      <c r="AJ1" s="10" t="s">
        <v>23</v>
      </c>
      <c r="AK1" s="10" t="s">
        <v>24</v>
      </c>
      <c r="AL1" s="10" t="s">
        <v>25</v>
      </c>
      <c r="AM1" s="10" t="s">
        <v>26</v>
      </c>
      <c r="AN1" s="10" t="s">
        <v>27</v>
      </c>
      <c r="AO1" s="10" t="s">
        <v>28</v>
      </c>
      <c r="AP1" s="10" t="s">
        <v>29</v>
      </c>
      <c r="AQ1" s="10" t="s">
        <v>30</v>
      </c>
      <c r="AR1" s="10" t="s">
        <v>31</v>
      </c>
      <c r="AS1" s="10" t="s">
        <v>32</v>
      </c>
      <c r="AT1" s="10" t="s">
        <v>33</v>
      </c>
      <c r="AU1" s="10" t="s">
        <v>34</v>
      </c>
      <c r="AV1" s="10" t="s">
        <v>35</v>
      </c>
      <c r="AW1" s="10" t="s">
        <v>36</v>
      </c>
      <c r="AX1" s="10" t="s">
        <v>37</v>
      </c>
      <c r="AY1" s="10" t="s">
        <v>38</v>
      </c>
      <c r="AZ1" s="10" t="s">
        <v>39</v>
      </c>
      <c r="BA1" s="10" t="s">
        <v>40</v>
      </c>
      <c r="BB1" s="10" t="s">
        <v>41</v>
      </c>
      <c r="BC1" s="10" t="s">
        <v>42</v>
      </c>
      <c r="BD1" s="10" t="s">
        <v>43</v>
      </c>
      <c r="BE1" s="10" t="s">
        <v>44</v>
      </c>
      <c r="BF1" s="10" t="s">
        <v>45</v>
      </c>
      <c r="BG1" s="10" t="s">
        <v>46</v>
      </c>
      <c r="BH1" s="10" t="s">
        <v>47</v>
      </c>
      <c r="BI1" s="10" t="s">
        <v>48</v>
      </c>
      <c r="BJ1" s="10" t="s">
        <v>49</v>
      </c>
      <c r="BK1" s="10" t="s">
        <v>50</v>
      </c>
      <c r="BL1" s="10" t="s">
        <v>51</v>
      </c>
      <c r="BM1" s="10" t="s">
        <v>52</v>
      </c>
      <c r="BN1" s="10" t="s">
        <v>53</v>
      </c>
      <c r="BO1" s="10" t="s">
        <v>54</v>
      </c>
      <c r="BP1" s="10" t="s">
        <v>55</v>
      </c>
      <c r="BQ1" s="10" t="s">
        <v>56</v>
      </c>
      <c r="BR1" s="10" t="s">
        <v>57</v>
      </c>
      <c r="BS1" s="10" t="s">
        <v>58</v>
      </c>
      <c r="BT1" s="10" t="s">
        <v>59</v>
      </c>
      <c r="BU1" s="10" t="s">
        <v>60</v>
      </c>
      <c r="BV1" s="10" t="s">
        <v>61</v>
      </c>
      <c r="BW1" s="10" t="s">
        <v>62</v>
      </c>
      <c r="BX1" s="10" t="s">
        <v>63</v>
      </c>
      <c r="BY1" s="10" t="s">
        <v>64</v>
      </c>
      <c r="BZ1" s="11" t="s">
        <v>65</v>
      </c>
    </row>
    <row r="2" spans="1:78" ht="87.75" thickBot="1">
      <c r="A2" s="12"/>
      <c r="B2" s="13" t="s">
        <v>66</v>
      </c>
      <c r="C2" s="12"/>
      <c r="D2" s="14"/>
      <c r="E2" s="13" t="s">
        <v>67</v>
      </c>
      <c r="F2" s="15"/>
      <c r="G2" s="13" t="s">
        <v>68</v>
      </c>
      <c r="H2" s="13" t="s">
        <v>69</v>
      </c>
      <c r="I2" s="16" t="s">
        <v>70</v>
      </c>
      <c r="J2" s="13" t="s">
        <v>71</v>
      </c>
      <c r="K2" s="17" t="s">
        <v>72</v>
      </c>
      <c r="L2" s="18" t="s">
        <v>73</v>
      </c>
      <c r="M2" s="18" t="s">
        <v>74</v>
      </c>
      <c r="N2" s="18" t="s">
        <v>75</v>
      </c>
      <c r="O2" s="19" t="s">
        <v>76</v>
      </c>
      <c r="P2" s="13" t="s">
        <v>77</v>
      </c>
      <c r="Q2" s="13" t="s">
        <v>78</v>
      </c>
      <c r="R2" s="16" t="s">
        <v>79</v>
      </c>
      <c r="S2" s="13" t="s">
        <v>80</v>
      </c>
      <c r="T2" s="13" t="s">
        <v>81</v>
      </c>
      <c r="U2" s="20" t="s">
        <v>82</v>
      </c>
      <c r="V2" s="13" t="s">
        <v>83</v>
      </c>
      <c r="W2" s="13" t="s">
        <v>84</v>
      </c>
      <c r="X2" s="21" t="s">
        <v>85</v>
      </c>
      <c r="Y2" s="13" t="s">
        <v>86</v>
      </c>
      <c r="Z2" s="13" t="s">
        <v>87</v>
      </c>
      <c r="AA2" s="13" t="s">
        <v>88</v>
      </c>
      <c r="AB2" s="13" t="s">
        <v>89</v>
      </c>
      <c r="AC2" s="13" t="s">
        <v>90</v>
      </c>
      <c r="AD2" s="13" t="s">
        <v>91</v>
      </c>
      <c r="AE2" s="13" t="s">
        <v>92</v>
      </c>
      <c r="AF2" s="13" t="s">
        <v>93</v>
      </c>
      <c r="AG2" s="13" t="s">
        <v>94</v>
      </c>
      <c r="AH2" s="13" t="s">
        <v>95</v>
      </c>
      <c r="AI2" s="13" t="s">
        <v>96</v>
      </c>
      <c r="AJ2" s="13" t="s">
        <v>97</v>
      </c>
      <c r="AK2" s="13" t="s">
        <v>98</v>
      </c>
      <c r="AL2" s="13" t="s">
        <v>99</v>
      </c>
      <c r="AM2" s="13" t="s">
        <v>100</v>
      </c>
      <c r="AN2" s="21" t="s">
        <v>101</v>
      </c>
      <c r="AO2" s="13" t="s">
        <v>102</v>
      </c>
      <c r="AP2" s="13" t="s">
        <v>103</v>
      </c>
      <c r="AQ2" s="13" t="s">
        <v>104</v>
      </c>
      <c r="AR2" s="13" t="s">
        <v>105</v>
      </c>
      <c r="AS2" s="13" t="s">
        <v>106</v>
      </c>
      <c r="AT2" s="13" t="s">
        <v>107</v>
      </c>
      <c r="AU2" s="13" t="s">
        <v>108</v>
      </c>
      <c r="AV2" s="13" t="s">
        <v>109</v>
      </c>
      <c r="AW2" s="13" t="s">
        <v>110</v>
      </c>
      <c r="AX2" s="13" t="s">
        <v>111</v>
      </c>
      <c r="AY2" s="13" t="s">
        <v>112</v>
      </c>
      <c r="AZ2" s="13" t="s">
        <v>113</v>
      </c>
      <c r="BA2" s="13" t="s">
        <v>114</v>
      </c>
      <c r="BB2" s="13" t="s">
        <v>115</v>
      </c>
      <c r="BC2" s="13" t="s">
        <v>116</v>
      </c>
      <c r="BD2" s="13" t="s">
        <v>117</v>
      </c>
      <c r="BE2" s="13" t="s">
        <v>118</v>
      </c>
      <c r="BF2" s="13" t="s">
        <v>119</v>
      </c>
      <c r="BG2" s="13" t="s">
        <v>120</v>
      </c>
      <c r="BH2" s="13" t="s">
        <v>121</v>
      </c>
      <c r="BI2" s="13" t="s">
        <v>122</v>
      </c>
      <c r="BJ2" s="13" t="s">
        <v>123</v>
      </c>
      <c r="BK2" s="13" t="s">
        <v>124</v>
      </c>
      <c r="BL2" s="13" t="s">
        <v>125</v>
      </c>
      <c r="BM2" s="13" t="s">
        <v>126</v>
      </c>
      <c r="BN2" s="13" t="s">
        <v>127</v>
      </c>
      <c r="BO2" s="13" t="s">
        <v>128</v>
      </c>
      <c r="BP2" s="13" t="s">
        <v>129</v>
      </c>
      <c r="BQ2" s="13" t="s">
        <v>130</v>
      </c>
      <c r="BR2" s="13" t="s">
        <v>131</v>
      </c>
      <c r="BS2" s="13" t="s">
        <v>132</v>
      </c>
      <c r="BT2" s="13" t="s">
        <v>133</v>
      </c>
      <c r="BU2" s="13" t="s">
        <v>134</v>
      </c>
      <c r="BV2" s="13" t="s">
        <v>135</v>
      </c>
      <c r="BW2" s="13" t="s">
        <v>136</v>
      </c>
      <c r="BX2" s="13" t="s">
        <v>137</v>
      </c>
      <c r="BY2" s="13" t="s">
        <v>138</v>
      </c>
      <c r="BZ2" s="16" t="s">
        <v>139</v>
      </c>
    </row>
    <row r="3" spans="1:78" ht="12.75">
      <c r="A3" t="s">
        <v>148</v>
      </c>
      <c r="C3" t="s">
        <v>149</v>
      </c>
      <c r="D3" s="23" t="s">
        <v>150</v>
      </c>
      <c r="F3" s="24"/>
      <c r="G3">
        <v>10</v>
      </c>
      <c r="H3">
        <v>27</v>
      </c>
      <c r="I3" s="23">
        <f>SUM(G3:H3)</f>
        <v>37</v>
      </c>
      <c r="K3" s="25"/>
      <c r="O3" s="27"/>
      <c r="R3" s="23"/>
      <c r="U3" s="28"/>
      <c r="BZ3" s="23"/>
    </row>
    <row r="4" spans="1:78" ht="12.75">
      <c r="A4" t="s">
        <v>151</v>
      </c>
      <c r="C4" t="s">
        <v>152</v>
      </c>
      <c r="D4" s="23" t="s">
        <v>150</v>
      </c>
      <c r="F4" s="24"/>
      <c r="G4">
        <v>2</v>
      </c>
      <c r="H4">
        <v>5</v>
      </c>
      <c r="I4" s="23">
        <f aca="true" t="shared" si="0" ref="I4:I36">G4+H4</f>
        <v>7</v>
      </c>
      <c r="K4" s="25"/>
      <c r="O4" s="27"/>
      <c r="R4" s="23"/>
      <c r="U4" s="28"/>
      <c r="BZ4" s="23"/>
    </row>
    <row r="5" spans="1:78" ht="12.75">
      <c r="A5" t="s">
        <v>153</v>
      </c>
      <c r="C5" t="s">
        <v>154</v>
      </c>
      <c r="D5" s="23" t="s">
        <v>150</v>
      </c>
      <c r="F5" s="24"/>
      <c r="H5">
        <v>1.5</v>
      </c>
      <c r="I5" s="23">
        <f t="shared" si="0"/>
        <v>1.5</v>
      </c>
      <c r="K5" s="25"/>
      <c r="O5" s="27"/>
      <c r="R5" s="23"/>
      <c r="U5" s="28"/>
      <c r="BZ5" s="23"/>
    </row>
    <row r="6" spans="1:78" ht="12.75">
      <c r="A6" t="s">
        <v>155</v>
      </c>
      <c r="C6" t="s">
        <v>156</v>
      </c>
      <c r="D6" s="23" t="s">
        <v>150</v>
      </c>
      <c r="E6" s="22">
        <v>81</v>
      </c>
      <c r="F6" s="24" t="s">
        <v>157</v>
      </c>
      <c r="G6">
        <v>11</v>
      </c>
      <c r="H6">
        <v>1</v>
      </c>
      <c r="I6" s="23">
        <f t="shared" si="0"/>
        <v>12</v>
      </c>
      <c r="K6" s="25" t="s">
        <v>143</v>
      </c>
      <c r="L6" s="26">
        <v>0</v>
      </c>
      <c r="M6" s="26">
        <v>4</v>
      </c>
      <c r="N6" s="26">
        <v>0</v>
      </c>
      <c r="O6" s="27">
        <v>0</v>
      </c>
      <c r="P6">
        <v>0</v>
      </c>
      <c r="Q6">
        <v>1</v>
      </c>
      <c r="R6" s="23">
        <f>P6+Q6</f>
        <v>1</v>
      </c>
      <c r="S6">
        <f>SUM(U6:X6,Z6:AM6,AT6)</f>
        <v>13</v>
      </c>
      <c r="T6">
        <f>S6*100/G6</f>
        <v>118.18181818181819</v>
      </c>
      <c r="U6" s="28"/>
      <c r="Z6">
        <v>5</v>
      </c>
      <c r="AA6">
        <v>2</v>
      </c>
      <c r="AD6">
        <v>2</v>
      </c>
      <c r="AI6">
        <v>4</v>
      </c>
      <c r="AW6">
        <v>1</v>
      </c>
      <c r="BA6">
        <v>1</v>
      </c>
      <c r="BS6">
        <v>8</v>
      </c>
      <c r="BU6">
        <v>1</v>
      </c>
      <c r="BZ6" s="23">
        <v>5</v>
      </c>
    </row>
    <row r="7" spans="1:78" ht="12.75">
      <c r="A7" t="s">
        <v>158</v>
      </c>
      <c r="C7" t="s">
        <v>156</v>
      </c>
      <c r="D7" s="23" t="s">
        <v>150</v>
      </c>
      <c r="E7" s="22">
        <v>81</v>
      </c>
      <c r="F7" s="24" t="s">
        <v>157</v>
      </c>
      <c r="G7">
        <v>26</v>
      </c>
      <c r="H7">
        <v>2</v>
      </c>
      <c r="I7" s="23">
        <f t="shared" si="0"/>
        <v>28</v>
      </c>
      <c r="K7" s="25" t="s">
        <v>143</v>
      </c>
      <c r="L7" s="26">
        <v>1</v>
      </c>
      <c r="M7" s="26">
        <v>3</v>
      </c>
      <c r="N7" s="26">
        <v>0</v>
      </c>
      <c r="O7" s="27">
        <v>0</v>
      </c>
      <c r="P7">
        <v>0</v>
      </c>
      <c r="Q7">
        <v>6</v>
      </c>
      <c r="R7" s="23">
        <f>P7+Q7</f>
        <v>6</v>
      </c>
      <c r="S7">
        <f>SUM(U7:X7,Z7:AM7,AT7)</f>
        <v>23</v>
      </c>
      <c r="T7">
        <f>S7*100/G7</f>
        <v>88.46153846153847</v>
      </c>
      <c r="U7" s="28"/>
      <c r="Z7">
        <v>4</v>
      </c>
      <c r="AA7">
        <v>4</v>
      </c>
      <c r="AD7">
        <v>2</v>
      </c>
      <c r="AG7">
        <v>1</v>
      </c>
      <c r="AI7">
        <v>9</v>
      </c>
      <c r="AT7">
        <v>3</v>
      </c>
      <c r="BA7">
        <v>3</v>
      </c>
      <c r="BE7">
        <v>1</v>
      </c>
      <c r="BS7">
        <v>10</v>
      </c>
      <c r="BZ7" s="23">
        <v>6</v>
      </c>
    </row>
    <row r="8" spans="1:78" ht="12.75">
      <c r="A8" t="s">
        <v>159</v>
      </c>
      <c r="C8" t="s">
        <v>160</v>
      </c>
      <c r="D8" s="23" t="s">
        <v>150</v>
      </c>
      <c r="E8" s="22">
        <v>81</v>
      </c>
      <c r="F8" s="24" t="s">
        <v>157</v>
      </c>
      <c r="G8">
        <v>1</v>
      </c>
      <c r="I8" s="23">
        <f t="shared" si="0"/>
        <v>1</v>
      </c>
      <c r="K8" s="25" t="s">
        <v>143</v>
      </c>
      <c r="L8" s="26">
        <v>0</v>
      </c>
      <c r="M8" s="26">
        <v>4</v>
      </c>
      <c r="N8" s="26">
        <v>0</v>
      </c>
      <c r="O8" s="27">
        <v>0</v>
      </c>
      <c r="P8">
        <v>0</v>
      </c>
      <c r="Q8">
        <v>0</v>
      </c>
      <c r="R8" s="23">
        <f>P8+Q8</f>
        <v>0</v>
      </c>
      <c r="S8">
        <f>SUM(U8:X8,Z8:AM8,AT8)</f>
        <v>4</v>
      </c>
      <c r="T8">
        <f>S8*100/G8</f>
        <v>400</v>
      </c>
      <c r="U8" s="28"/>
      <c r="AA8">
        <v>2</v>
      </c>
      <c r="AI8">
        <v>2</v>
      </c>
      <c r="AY8">
        <v>1</v>
      </c>
      <c r="BU8">
        <v>1</v>
      </c>
      <c r="BZ8" s="23"/>
    </row>
    <row r="9" spans="1:78" ht="12.75">
      <c r="A9" t="s">
        <v>161</v>
      </c>
      <c r="D9" s="23" t="s">
        <v>150</v>
      </c>
      <c r="E9" s="22">
        <v>82</v>
      </c>
      <c r="F9" s="24" t="s">
        <v>157</v>
      </c>
      <c r="G9">
        <v>15</v>
      </c>
      <c r="I9" s="23">
        <f t="shared" si="0"/>
        <v>15</v>
      </c>
      <c r="K9" s="25" t="s">
        <v>143</v>
      </c>
      <c r="L9" s="26">
        <v>1</v>
      </c>
      <c r="M9" s="26">
        <v>3</v>
      </c>
      <c r="N9" s="26">
        <v>0</v>
      </c>
      <c r="O9" s="27">
        <v>0</v>
      </c>
      <c r="P9">
        <v>1</v>
      </c>
      <c r="Q9">
        <v>12</v>
      </c>
      <c r="R9" s="23">
        <f>P9+Q9</f>
        <v>13</v>
      </c>
      <c r="S9">
        <f>SUM(U9:X9,Z9:AM9,AT9)</f>
        <v>11</v>
      </c>
      <c r="T9">
        <f>S9*100/G9</f>
        <v>73.33333333333333</v>
      </c>
      <c r="U9" s="28"/>
      <c r="W9">
        <v>1</v>
      </c>
      <c r="X9">
        <v>2</v>
      </c>
      <c r="Z9">
        <v>2</v>
      </c>
      <c r="AA9">
        <v>2</v>
      </c>
      <c r="AG9">
        <v>1</v>
      </c>
      <c r="AI9">
        <v>3</v>
      </c>
      <c r="AY9">
        <v>1</v>
      </c>
      <c r="BA9">
        <v>1</v>
      </c>
      <c r="BP9">
        <v>5</v>
      </c>
      <c r="BS9">
        <v>1</v>
      </c>
      <c r="BZ9" s="23">
        <v>5</v>
      </c>
    </row>
    <row r="10" spans="1:78" ht="12.75">
      <c r="A10" t="s">
        <v>162</v>
      </c>
      <c r="D10" s="23" t="s">
        <v>150</v>
      </c>
      <c r="E10" s="22">
        <v>85</v>
      </c>
      <c r="F10" s="24" t="s">
        <v>157</v>
      </c>
      <c r="G10">
        <v>2.5</v>
      </c>
      <c r="I10" s="23">
        <f t="shared" si="0"/>
        <v>2.5</v>
      </c>
      <c r="K10" s="25" t="s">
        <v>143</v>
      </c>
      <c r="L10" s="26">
        <v>0</v>
      </c>
      <c r="M10" s="26">
        <v>3</v>
      </c>
      <c r="N10" s="26">
        <v>1</v>
      </c>
      <c r="O10" s="27">
        <v>0</v>
      </c>
      <c r="P10">
        <v>0</v>
      </c>
      <c r="Q10">
        <v>0</v>
      </c>
      <c r="R10" s="23">
        <f>P10+Q10</f>
        <v>0</v>
      </c>
      <c r="S10">
        <f>SUM(U10:X10,Z10:AM10,AT10)</f>
        <v>1</v>
      </c>
      <c r="T10">
        <f>S10*100/G10</f>
        <v>40</v>
      </c>
      <c r="U10" s="28"/>
      <c r="AI10">
        <v>1</v>
      </c>
      <c r="BA10">
        <v>1</v>
      </c>
      <c r="BZ10" s="23"/>
    </row>
    <row r="11" spans="1:78" ht="12.75">
      <c r="A11" t="s">
        <v>163</v>
      </c>
      <c r="D11" s="23" t="s">
        <v>150</v>
      </c>
      <c r="F11" s="24"/>
      <c r="H11">
        <v>2</v>
      </c>
      <c r="I11" s="23">
        <f t="shared" si="0"/>
        <v>2</v>
      </c>
      <c r="K11" s="25"/>
      <c r="O11" s="27"/>
      <c r="R11" s="23"/>
      <c r="U11" s="28"/>
      <c r="BZ11" s="23"/>
    </row>
    <row r="12" spans="1:78" ht="12.75">
      <c r="A12" s="36" t="s">
        <v>164</v>
      </c>
      <c r="D12" s="23" t="s">
        <v>150</v>
      </c>
      <c r="E12" s="22">
        <v>85</v>
      </c>
      <c r="F12" s="24" t="s">
        <v>157</v>
      </c>
      <c r="G12">
        <v>20</v>
      </c>
      <c r="I12" s="23">
        <f t="shared" si="0"/>
        <v>20</v>
      </c>
      <c r="K12" s="25" t="s">
        <v>143</v>
      </c>
      <c r="L12" s="26">
        <v>1</v>
      </c>
      <c r="M12" s="26">
        <v>3</v>
      </c>
      <c r="N12" s="26">
        <v>0</v>
      </c>
      <c r="O12" s="27">
        <v>0</v>
      </c>
      <c r="P12">
        <v>2</v>
      </c>
      <c r="Q12">
        <v>3</v>
      </c>
      <c r="R12" s="23">
        <f>P12+Q12</f>
        <v>5</v>
      </c>
      <c r="S12">
        <f>SUM(U12:X12,Z12:AM12,AT12)</f>
        <v>16</v>
      </c>
      <c r="T12">
        <f>S12*100/G12</f>
        <v>80</v>
      </c>
      <c r="U12" s="28"/>
      <c r="W12">
        <v>1</v>
      </c>
      <c r="X12">
        <v>1</v>
      </c>
      <c r="Z12">
        <v>7</v>
      </c>
      <c r="AA12">
        <v>1</v>
      </c>
      <c r="AG12">
        <v>3</v>
      </c>
      <c r="AI12">
        <v>3</v>
      </c>
      <c r="AO12">
        <v>1</v>
      </c>
      <c r="AU12">
        <v>1</v>
      </c>
      <c r="AW12">
        <v>4</v>
      </c>
      <c r="BA12">
        <v>1</v>
      </c>
      <c r="BB12">
        <v>1</v>
      </c>
      <c r="BK12">
        <v>1</v>
      </c>
      <c r="BM12">
        <v>1</v>
      </c>
      <c r="BP12">
        <v>1</v>
      </c>
      <c r="BS12">
        <v>5</v>
      </c>
      <c r="BU12">
        <v>2</v>
      </c>
      <c r="BY12">
        <v>1</v>
      </c>
      <c r="BZ12" s="23">
        <v>6</v>
      </c>
    </row>
    <row r="13" spans="1:78" ht="12.75">
      <c r="A13" t="s">
        <v>165</v>
      </c>
      <c r="C13" t="s">
        <v>166</v>
      </c>
      <c r="D13" s="23" t="s">
        <v>150</v>
      </c>
      <c r="E13" s="22">
        <v>83</v>
      </c>
      <c r="F13" s="24" t="s">
        <v>157</v>
      </c>
      <c r="G13">
        <v>17</v>
      </c>
      <c r="I13" s="23">
        <f t="shared" si="0"/>
        <v>17</v>
      </c>
      <c r="K13" s="25" t="s">
        <v>145</v>
      </c>
      <c r="L13" s="26">
        <v>0</v>
      </c>
      <c r="M13" s="26">
        <v>3</v>
      </c>
      <c r="N13" s="26">
        <v>1</v>
      </c>
      <c r="O13" s="27">
        <v>0</v>
      </c>
      <c r="P13">
        <v>0</v>
      </c>
      <c r="Q13">
        <v>11</v>
      </c>
      <c r="R13" s="23">
        <f>P13+Q13</f>
        <v>11</v>
      </c>
      <c r="S13">
        <f>SUM(U13:X13,Z13:AM13,AT13)</f>
        <v>5</v>
      </c>
      <c r="T13">
        <f>S13*100/G13</f>
        <v>29.41176470588235</v>
      </c>
      <c r="U13" s="28"/>
      <c r="AA13">
        <v>3</v>
      </c>
      <c r="AI13">
        <v>2</v>
      </c>
      <c r="AW13">
        <v>1</v>
      </c>
      <c r="BU13">
        <v>2</v>
      </c>
      <c r="BV13">
        <v>4</v>
      </c>
      <c r="BZ13" s="23">
        <v>1</v>
      </c>
    </row>
    <row r="14" spans="1:78" ht="12.75">
      <c r="A14" t="s">
        <v>167</v>
      </c>
      <c r="C14" t="s">
        <v>166</v>
      </c>
      <c r="D14" s="23" t="s">
        <v>150</v>
      </c>
      <c r="E14" s="22">
        <v>83</v>
      </c>
      <c r="F14" s="24" t="s">
        <v>157</v>
      </c>
      <c r="G14">
        <v>5</v>
      </c>
      <c r="I14" s="23">
        <f t="shared" si="0"/>
        <v>5</v>
      </c>
      <c r="K14" s="25" t="s">
        <v>143</v>
      </c>
      <c r="L14" s="26">
        <v>0</v>
      </c>
      <c r="M14" s="26">
        <v>2</v>
      </c>
      <c r="N14" s="26">
        <v>2</v>
      </c>
      <c r="O14" s="27">
        <v>0</v>
      </c>
      <c r="P14">
        <v>0</v>
      </c>
      <c r="Q14">
        <v>2</v>
      </c>
      <c r="R14" s="23">
        <f>P14+Q14</f>
        <v>2</v>
      </c>
      <c r="S14">
        <f>SUM(U14:X14,Z14:AM14,AT14)</f>
        <v>1</v>
      </c>
      <c r="T14">
        <f>S14*100/G14</f>
        <v>20</v>
      </c>
      <c r="U14" s="28"/>
      <c r="AI14">
        <v>1</v>
      </c>
      <c r="AP14">
        <v>1</v>
      </c>
      <c r="BV14">
        <v>1</v>
      </c>
      <c r="BZ14" s="23">
        <v>1</v>
      </c>
    </row>
    <row r="15" spans="1:78" ht="12.75">
      <c r="A15" t="s">
        <v>168</v>
      </c>
      <c r="C15" t="s">
        <v>169</v>
      </c>
      <c r="D15" s="23" t="s">
        <v>150</v>
      </c>
      <c r="F15" s="24"/>
      <c r="G15">
        <v>1</v>
      </c>
      <c r="H15">
        <v>5</v>
      </c>
      <c r="I15" s="23">
        <f t="shared" si="0"/>
        <v>6</v>
      </c>
      <c r="K15" s="25"/>
      <c r="O15" s="27"/>
      <c r="R15" s="23"/>
      <c r="U15" s="28"/>
      <c r="BZ15" s="23"/>
    </row>
    <row r="16" spans="1:78" ht="12.75">
      <c r="A16" t="s">
        <v>170</v>
      </c>
      <c r="B16" s="35" t="s">
        <v>146</v>
      </c>
      <c r="D16" s="23" t="s">
        <v>150</v>
      </c>
      <c r="F16" s="24"/>
      <c r="G16">
        <v>10.8</v>
      </c>
      <c r="I16" s="23">
        <f t="shared" si="0"/>
        <v>10.8</v>
      </c>
      <c r="K16" s="25"/>
      <c r="O16" s="27"/>
      <c r="R16" s="23"/>
      <c r="U16" s="28"/>
      <c r="BZ16" s="23"/>
    </row>
    <row r="17" spans="1:78" ht="12.75">
      <c r="A17" t="s">
        <v>171</v>
      </c>
      <c r="D17" s="23" t="s">
        <v>150</v>
      </c>
      <c r="E17" s="22">
        <v>82</v>
      </c>
      <c r="F17" s="24" t="s">
        <v>157</v>
      </c>
      <c r="G17">
        <v>0.2</v>
      </c>
      <c r="H17">
        <v>3.4</v>
      </c>
      <c r="I17" s="23">
        <f t="shared" si="0"/>
        <v>3.6</v>
      </c>
      <c r="K17" s="37" t="s">
        <v>141</v>
      </c>
      <c r="O17" s="27"/>
      <c r="R17" s="23"/>
      <c r="U17" s="28"/>
      <c r="BT17">
        <v>1</v>
      </c>
      <c r="BZ17" s="23"/>
    </row>
    <row r="18" spans="1:78" ht="12.75">
      <c r="A18" s="36" t="s">
        <v>172</v>
      </c>
      <c r="B18" s="35" t="s">
        <v>146</v>
      </c>
      <c r="C18" t="s">
        <v>173</v>
      </c>
      <c r="D18" s="23" t="s">
        <v>150</v>
      </c>
      <c r="E18" s="22">
        <v>82</v>
      </c>
      <c r="F18" s="24" t="s">
        <v>157</v>
      </c>
      <c r="G18">
        <v>1.8</v>
      </c>
      <c r="I18" s="23">
        <f t="shared" si="0"/>
        <v>1.8</v>
      </c>
      <c r="K18" s="25" t="s">
        <v>143</v>
      </c>
      <c r="L18" s="26">
        <v>0</v>
      </c>
      <c r="M18" s="26">
        <v>4</v>
      </c>
      <c r="N18" s="26">
        <v>0</v>
      </c>
      <c r="O18" s="27">
        <v>0</v>
      </c>
      <c r="P18">
        <v>0</v>
      </c>
      <c r="Q18">
        <v>1</v>
      </c>
      <c r="R18" s="23">
        <f>P18+Q18</f>
        <v>1</v>
      </c>
      <c r="S18">
        <f>SUM(U18:X18,Z18:AM18,AT18)</f>
        <v>2</v>
      </c>
      <c r="T18">
        <f>S18*100/G18</f>
        <v>111.11111111111111</v>
      </c>
      <c r="U18" s="28"/>
      <c r="Z18">
        <v>1</v>
      </c>
      <c r="AI18">
        <v>1</v>
      </c>
      <c r="BZ18" s="23"/>
    </row>
    <row r="19" spans="1:78" ht="12.75">
      <c r="A19" t="s">
        <v>174</v>
      </c>
      <c r="C19" t="s">
        <v>175</v>
      </c>
      <c r="D19" s="23" t="s">
        <v>150</v>
      </c>
      <c r="F19" s="24"/>
      <c r="H19">
        <v>5</v>
      </c>
      <c r="I19" s="23">
        <f t="shared" si="0"/>
        <v>5</v>
      </c>
      <c r="K19" s="25"/>
      <c r="O19" s="27"/>
      <c r="R19" s="23"/>
      <c r="U19" s="28"/>
      <c r="BZ19" s="23"/>
    </row>
    <row r="20" spans="1:78" ht="12.75">
      <c r="A20" t="s">
        <v>176</v>
      </c>
      <c r="C20" t="s">
        <v>177</v>
      </c>
      <c r="D20" s="23" t="s">
        <v>150</v>
      </c>
      <c r="E20" s="22">
        <v>81</v>
      </c>
      <c r="F20" s="24" t="s">
        <v>178</v>
      </c>
      <c r="G20">
        <v>16</v>
      </c>
      <c r="I20" s="23">
        <f t="shared" si="0"/>
        <v>16</v>
      </c>
      <c r="K20" s="25" t="s">
        <v>145</v>
      </c>
      <c r="L20" s="26">
        <v>0</v>
      </c>
      <c r="M20" s="26">
        <v>3</v>
      </c>
      <c r="N20" s="26">
        <v>1</v>
      </c>
      <c r="O20" s="27">
        <v>0</v>
      </c>
      <c r="P20">
        <v>0</v>
      </c>
      <c r="Q20">
        <v>0</v>
      </c>
      <c r="R20" s="23">
        <f>P20+Q20</f>
        <v>0</v>
      </c>
      <c r="S20">
        <f>SUM(U20:X20,Z20:AM20,AT20)</f>
        <v>4</v>
      </c>
      <c r="T20">
        <f>S20*100/G20</f>
        <v>25</v>
      </c>
      <c r="U20" s="28"/>
      <c r="W20">
        <v>1</v>
      </c>
      <c r="AA20">
        <v>1</v>
      </c>
      <c r="AG20">
        <v>2</v>
      </c>
      <c r="AP20">
        <v>1</v>
      </c>
      <c r="AU20">
        <v>2</v>
      </c>
      <c r="AW20">
        <v>4</v>
      </c>
      <c r="BU20">
        <v>1</v>
      </c>
      <c r="BZ20" s="23"/>
    </row>
    <row r="21" spans="1:78" ht="12.75">
      <c r="A21" t="s">
        <v>179</v>
      </c>
      <c r="C21" t="s">
        <v>169</v>
      </c>
      <c r="D21" s="23" t="s">
        <v>150</v>
      </c>
      <c r="F21" s="24"/>
      <c r="G21">
        <v>0.4</v>
      </c>
      <c r="H21">
        <v>14.6</v>
      </c>
      <c r="I21" s="23">
        <f t="shared" si="0"/>
        <v>15</v>
      </c>
      <c r="K21" s="25"/>
      <c r="O21" s="27"/>
      <c r="R21" s="23"/>
      <c r="U21" s="28"/>
      <c r="BZ21" s="23"/>
    </row>
    <row r="22" spans="1:78" ht="12.75">
      <c r="A22" t="s">
        <v>180</v>
      </c>
      <c r="D22" s="23" t="s">
        <v>150</v>
      </c>
      <c r="E22" s="22">
        <v>85</v>
      </c>
      <c r="F22" s="24" t="s">
        <v>157</v>
      </c>
      <c r="G22">
        <v>10</v>
      </c>
      <c r="I22" s="23">
        <f t="shared" si="0"/>
        <v>10</v>
      </c>
      <c r="K22" s="25" t="s">
        <v>143</v>
      </c>
      <c r="L22" s="26">
        <v>0</v>
      </c>
      <c r="M22" s="26">
        <v>4</v>
      </c>
      <c r="N22" s="26">
        <v>0</v>
      </c>
      <c r="O22" s="27">
        <v>0</v>
      </c>
      <c r="P22">
        <v>0</v>
      </c>
      <c r="Q22">
        <v>4</v>
      </c>
      <c r="R22" s="23">
        <f>P22+Q22</f>
        <v>4</v>
      </c>
      <c r="S22">
        <f>SUM(U22:X22,Z22:AM22,AT22)</f>
        <v>4</v>
      </c>
      <c r="T22">
        <f>S22*100/G22</f>
        <v>40</v>
      </c>
      <c r="U22" s="28"/>
      <c r="Z22">
        <v>1</v>
      </c>
      <c r="AA22">
        <v>1</v>
      </c>
      <c r="AG22">
        <v>1</v>
      </c>
      <c r="AI22">
        <v>1</v>
      </c>
      <c r="BA22">
        <v>1</v>
      </c>
      <c r="BU22">
        <v>2</v>
      </c>
      <c r="BZ22" s="23"/>
    </row>
    <row r="23" spans="1:78" ht="12.75">
      <c r="A23" t="s">
        <v>181</v>
      </c>
      <c r="C23" t="s">
        <v>182</v>
      </c>
      <c r="D23" s="23" t="s">
        <v>150</v>
      </c>
      <c r="F23" s="24"/>
      <c r="G23">
        <v>0.6</v>
      </c>
      <c r="H23">
        <v>2.4</v>
      </c>
      <c r="I23" s="23">
        <f t="shared" si="0"/>
        <v>3</v>
      </c>
      <c r="K23" s="25"/>
      <c r="O23" s="27"/>
      <c r="R23" s="23"/>
      <c r="U23" s="28"/>
      <c r="BZ23" s="23"/>
    </row>
    <row r="24" spans="1:78" ht="12.75">
      <c r="A24" t="s">
        <v>183</v>
      </c>
      <c r="C24" t="s">
        <v>156</v>
      </c>
      <c r="D24" s="23" t="s">
        <v>150</v>
      </c>
      <c r="E24" s="22">
        <v>81</v>
      </c>
      <c r="F24" s="24" t="s">
        <v>157</v>
      </c>
      <c r="G24">
        <v>13</v>
      </c>
      <c r="I24" s="23">
        <f t="shared" si="0"/>
        <v>13</v>
      </c>
      <c r="K24" s="25" t="s">
        <v>143</v>
      </c>
      <c r="L24" s="26">
        <v>1</v>
      </c>
      <c r="M24" s="26">
        <v>3</v>
      </c>
      <c r="N24" s="26">
        <v>0</v>
      </c>
      <c r="O24" s="27">
        <v>0</v>
      </c>
      <c r="P24">
        <v>0</v>
      </c>
      <c r="Q24">
        <v>0</v>
      </c>
      <c r="R24" s="23">
        <f>P24+Q24</f>
        <v>0</v>
      </c>
      <c r="S24">
        <f>SUM(U24:X24,Z24:AM24,AT24)</f>
        <v>17</v>
      </c>
      <c r="T24">
        <f>S24*100/G24</f>
        <v>130.76923076923077</v>
      </c>
      <c r="U24" s="28"/>
      <c r="X24">
        <v>3</v>
      </c>
      <c r="Z24">
        <v>2</v>
      </c>
      <c r="AA24">
        <v>5</v>
      </c>
      <c r="AD24">
        <v>2</v>
      </c>
      <c r="AE24">
        <v>1</v>
      </c>
      <c r="AG24">
        <v>3</v>
      </c>
      <c r="AI24">
        <v>1</v>
      </c>
      <c r="AN24" s="30"/>
      <c r="AU24">
        <v>2</v>
      </c>
      <c r="AW24">
        <v>2</v>
      </c>
      <c r="AX24">
        <v>1</v>
      </c>
      <c r="BA24">
        <v>1</v>
      </c>
      <c r="BM24">
        <v>1</v>
      </c>
      <c r="BS24">
        <v>8</v>
      </c>
      <c r="BZ24" s="23">
        <v>6</v>
      </c>
    </row>
    <row r="25" spans="1:78" ht="12.75">
      <c r="A25" t="s">
        <v>184</v>
      </c>
      <c r="D25" s="23" t="s">
        <v>150</v>
      </c>
      <c r="F25" s="24"/>
      <c r="G25">
        <v>1.5</v>
      </c>
      <c r="I25" s="23">
        <f t="shared" si="0"/>
        <v>1.5</v>
      </c>
      <c r="K25" s="25"/>
      <c r="O25" s="27"/>
      <c r="R25" s="23"/>
      <c r="U25" s="28"/>
      <c r="BZ25" s="23"/>
    </row>
    <row r="26" spans="1:78" ht="12.75">
      <c r="A26" t="s">
        <v>185</v>
      </c>
      <c r="B26" s="35" t="s">
        <v>146</v>
      </c>
      <c r="C26" t="s">
        <v>169</v>
      </c>
      <c r="D26" s="23" t="s">
        <v>150</v>
      </c>
      <c r="F26" s="24"/>
      <c r="G26">
        <v>0.5</v>
      </c>
      <c r="I26" s="23">
        <f t="shared" si="0"/>
        <v>0.5</v>
      </c>
      <c r="K26" s="25"/>
      <c r="O26" s="27"/>
      <c r="R26" s="23"/>
      <c r="U26" s="28"/>
      <c r="BZ26" s="23"/>
    </row>
    <row r="27" spans="1:78" ht="12.75">
      <c r="A27" t="s">
        <v>186</v>
      </c>
      <c r="B27" s="35" t="s">
        <v>146</v>
      </c>
      <c r="C27" t="s">
        <v>187</v>
      </c>
      <c r="D27" s="23" t="s">
        <v>150</v>
      </c>
      <c r="F27" s="24"/>
      <c r="G27">
        <v>0.7</v>
      </c>
      <c r="I27" s="23">
        <f t="shared" si="0"/>
        <v>0.7</v>
      </c>
      <c r="K27" s="25"/>
      <c r="O27" s="27"/>
      <c r="R27" s="23"/>
      <c r="U27" s="28"/>
      <c r="BZ27" s="23"/>
    </row>
    <row r="28" spans="1:78" ht="12.75">
      <c r="A28" t="s">
        <v>188</v>
      </c>
      <c r="C28" t="s">
        <v>169</v>
      </c>
      <c r="D28" s="23" t="s">
        <v>150</v>
      </c>
      <c r="F28" s="24"/>
      <c r="G28">
        <v>8</v>
      </c>
      <c r="H28">
        <v>8</v>
      </c>
      <c r="I28" s="23">
        <f t="shared" si="0"/>
        <v>16</v>
      </c>
      <c r="K28" s="25"/>
      <c r="O28" s="27"/>
      <c r="R28" s="23"/>
      <c r="U28" s="28"/>
      <c r="BZ28" s="23"/>
    </row>
    <row r="29" spans="1:78" ht="12.75">
      <c r="A29" t="s">
        <v>189</v>
      </c>
      <c r="D29" s="23" t="s">
        <v>150</v>
      </c>
      <c r="E29" s="22">
        <v>85</v>
      </c>
      <c r="F29" s="24" t="s">
        <v>157</v>
      </c>
      <c r="G29">
        <v>40</v>
      </c>
      <c r="I29" s="23">
        <f t="shared" si="0"/>
        <v>40</v>
      </c>
      <c r="K29" s="25" t="s">
        <v>143</v>
      </c>
      <c r="L29" s="26">
        <v>0</v>
      </c>
      <c r="M29" s="26">
        <v>4</v>
      </c>
      <c r="N29" s="26">
        <v>0</v>
      </c>
      <c r="O29" s="27">
        <v>0</v>
      </c>
      <c r="P29">
        <v>0</v>
      </c>
      <c r="Q29">
        <v>24</v>
      </c>
      <c r="R29" s="23">
        <f>P29+Q29</f>
        <v>24</v>
      </c>
      <c r="S29">
        <f>SUM(U29:X29,Z29:AM29,AT29)</f>
        <v>7</v>
      </c>
      <c r="T29">
        <f>S29*100/G29</f>
        <v>17.5</v>
      </c>
      <c r="U29" s="28">
        <v>2</v>
      </c>
      <c r="Z29">
        <v>3</v>
      </c>
      <c r="AA29">
        <v>1</v>
      </c>
      <c r="AI29">
        <v>1</v>
      </c>
      <c r="AW29">
        <v>1</v>
      </c>
      <c r="BA29">
        <v>3</v>
      </c>
      <c r="BP29">
        <v>1</v>
      </c>
      <c r="BS29">
        <v>1</v>
      </c>
      <c r="BW29">
        <v>1</v>
      </c>
      <c r="BZ29" s="23">
        <v>2</v>
      </c>
    </row>
    <row r="30" spans="1:78" ht="12.75">
      <c r="A30" t="s">
        <v>190</v>
      </c>
      <c r="C30" t="s">
        <v>191</v>
      </c>
      <c r="D30" s="23" t="s">
        <v>150</v>
      </c>
      <c r="E30" s="22">
        <v>81</v>
      </c>
      <c r="F30" s="24" t="s">
        <v>157</v>
      </c>
      <c r="G30">
        <v>4</v>
      </c>
      <c r="I30" s="23">
        <f t="shared" si="0"/>
        <v>4</v>
      </c>
      <c r="K30" s="25" t="s">
        <v>145</v>
      </c>
      <c r="L30" s="26">
        <v>0</v>
      </c>
      <c r="M30" s="26">
        <v>4</v>
      </c>
      <c r="N30" s="26">
        <v>0</v>
      </c>
      <c r="O30" s="27">
        <v>0</v>
      </c>
      <c r="P30">
        <v>0</v>
      </c>
      <c r="Q30">
        <v>0</v>
      </c>
      <c r="R30" s="23">
        <f>P30+Q30</f>
        <v>0</v>
      </c>
      <c r="S30">
        <f>SUM(U30:X30,Z30:AM30,AT30)</f>
        <v>1</v>
      </c>
      <c r="T30">
        <f>S30*100/G30</f>
        <v>25</v>
      </c>
      <c r="U30" s="28"/>
      <c r="AA30">
        <v>1</v>
      </c>
      <c r="AY30">
        <v>1</v>
      </c>
      <c r="BU30">
        <v>1</v>
      </c>
      <c r="BZ30" s="23"/>
    </row>
    <row r="31" spans="1:78" ht="12.75">
      <c r="A31" t="s">
        <v>192</v>
      </c>
      <c r="D31" s="23" t="s">
        <v>150</v>
      </c>
      <c r="E31" s="22">
        <v>79</v>
      </c>
      <c r="F31" s="24" t="s">
        <v>147</v>
      </c>
      <c r="G31">
        <v>0.7</v>
      </c>
      <c r="I31" s="23">
        <f t="shared" si="0"/>
        <v>0.7</v>
      </c>
      <c r="K31" s="37" t="s">
        <v>141</v>
      </c>
      <c r="O31" s="27"/>
      <c r="P31">
        <v>1</v>
      </c>
      <c r="Q31">
        <v>1</v>
      </c>
      <c r="R31" s="23">
        <f>P31+Q31</f>
        <v>2</v>
      </c>
      <c r="S31">
        <f>SUM(U31:X31,Z31:AM31,AT31)</f>
        <v>1</v>
      </c>
      <c r="T31">
        <f>S31*100/G31</f>
        <v>142.85714285714286</v>
      </c>
      <c r="U31" s="28"/>
      <c r="AA31">
        <v>1</v>
      </c>
      <c r="AI31" s="30"/>
      <c r="AY31">
        <v>1</v>
      </c>
      <c r="BU31">
        <v>1</v>
      </c>
      <c r="BZ31" s="23"/>
    </row>
    <row r="32" spans="1:78" ht="12.75">
      <c r="A32" t="s">
        <v>193</v>
      </c>
      <c r="D32" s="23" t="s">
        <v>150</v>
      </c>
      <c r="E32" s="22">
        <v>85</v>
      </c>
      <c r="F32" s="24" t="s">
        <v>157</v>
      </c>
      <c r="G32">
        <v>3</v>
      </c>
      <c r="I32" s="23">
        <f t="shared" si="0"/>
        <v>3</v>
      </c>
      <c r="K32" s="25" t="s">
        <v>143</v>
      </c>
      <c r="L32" s="26">
        <v>0</v>
      </c>
      <c r="M32" s="26">
        <v>4</v>
      </c>
      <c r="N32" s="26">
        <v>0</v>
      </c>
      <c r="O32" s="27">
        <v>0</v>
      </c>
      <c r="P32">
        <v>0</v>
      </c>
      <c r="Q32">
        <v>0</v>
      </c>
      <c r="R32" s="23">
        <f>P32+Q32</f>
        <v>0</v>
      </c>
      <c r="S32">
        <f>SUM(U32:X32,Z32:AM32,AT32)</f>
        <v>5</v>
      </c>
      <c r="T32">
        <f>S32*100/G32</f>
        <v>166.66666666666666</v>
      </c>
      <c r="U32" s="28"/>
      <c r="Z32">
        <v>2</v>
      </c>
      <c r="AA32">
        <v>1</v>
      </c>
      <c r="AG32">
        <v>1</v>
      </c>
      <c r="AI32">
        <v>1</v>
      </c>
      <c r="BT32" s="30"/>
      <c r="BZ32" s="23"/>
    </row>
    <row r="33" spans="1:78" ht="12.75">
      <c r="A33" t="s">
        <v>194</v>
      </c>
      <c r="D33" s="23" t="s">
        <v>150</v>
      </c>
      <c r="F33" s="24"/>
      <c r="G33">
        <v>6</v>
      </c>
      <c r="H33">
        <v>3</v>
      </c>
      <c r="I33" s="23">
        <f t="shared" si="0"/>
        <v>9</v>
      </c>
      <c r="K33" s="25"/>
      <c r="O33" s="27"/>
      <c r="R33" s="23"/>
      <c r="U33" s="28"/>
      <c r="BZ33" s="23"/>
    </row>
    <row r="34" spans="1:78" ht="12.75">
      <c r="A34" t="s">
        <v>195</v>
      </c>
      <c r="C34" t="s">
        <v>156</v>
      </c>
      <c r="D34" s="23" t="s">
        <v>150</v>
      </c>
      <c r="E34" s="22">
        <v>81</v>
      </c>
      <c r="F34" s="24" t="s">
        <v>157</v>
      </c>
      <c r="G34">
        <v>22</v>
      </c>
      <c r="H34">
        <v>2</v>
      </c>
      <c r="I34" s="23">
        <f t="shared" si="0"/>
        <v>24</v>
      </c>
      <c r="K34" s="25" t="s">
        <v>143</v>
      </c>
      <c r="L34" s="26">
        <v>1</v>
      </c>
      <c r="M34" s="26">
        <v>3</v>
      </c>
      <c r="N34" s="26">
        <v>0</v>
      </c>
      <c r="O34" s="27">
        <v>0</v>
      </c>
      <c r="P34">
        <v>0</v>
      </c>
      <c r="Q34">
        <v>1</v>
      </c>
      <c r="R34" s="23">
        <f>P34+Q34</f>
        <v>1</v>
      </c>
      <c r="S34">
        <f>SUM(U34:X34,Z34:AM34,AT34)</f>
        <v>7</v>
      </c>
      <c r="T34">
        <f>S34*100/G34</f>
        <v>31.818181818181817</v>
      </c>
      <c r="U34" s="28"/>
      <c r="W34">
        <v>1</v>
      </c>
      <c r="Z34">
        <v>3</v>
      </c>
      <c r="AA34">
        <v>2</v>
      </c>
      <c r="AD34">
        <v>1</v>
      </c>
      <c r="AP34">
        <v>1</v>
      </c>
      <c r="AQ34">
        <v>2</v>
      </c>
      <c r="AU34">
        <v>1</v>
      </c>
      <c r="AW34">
        <v>3</v>
      </c>
      <c r="AY34">
        <v>1</v>
      </c>
      <c r="BA34">
        <v>1</v>
      </c>
      <c r="BC34">
        <v>1</v>
      </c>
      <c r="BP34">
        <v>1</v>
      </c>
      <c r="BS34">
        <v>13</v>
      </c>
      <c r="BU34">
        <v>2</v>
      </c>
      <c r="BZ34" s="23">
        <v>8</v>
      </c>
    </row>
    <row r="35" spans="1:78" ht="12.75">
      <c r="A35" t="s">
        <v>195</v>
      </c>
      <c r="C35" t="s">
        <v>196</v>
      </c>
      <c r="D35" s="23" t="s">
        <v>150</v>
      </c>
      <c r="F35" s="24"/>
      <c r="H35">
        <v>5</v>
      </c>
      <c r="I35" s="23">
        <f t="shared" si="0"/>
        <v>5</v>
      </c>
      <c r="K35" s="25"/>
      <c r="O35" s="27"/>
      <c r="R35" s="23"/>
      <c r="U35" s="28"/>
      <c r="BZ35" s="23"/>
    </row>
    <row r="36" spans="1:78" ht="12.75">
      <c r="A36" t="s">
        <v>195</v>
      </c>
      <c r="C36" t="s">
        <v>197</v>
      </c>
      <c r="D36" s="23" t="s">
        <v>150</v>
      </c>
      <c r="E36" s="22">
        <v>81</v>
      </c>
      <c r="F36" s="24" t="s">
        <v>157</v>
      </c>
      <c r="H36">
        <v>2.5</v>
      </c>
      <c r="I36" s="23">
        <f t="shared" si="0"/>
        <v>2.5</v>
      </c>
      <c r="K36" s="25" t="s">
        <v>145</v>
      </c>
      <c r="L36" s="26">
        <v>1</v>
      </c>
      <c r="M36" s="26">
        <v>3</v>
      </c>
      <c r="N36" s="26">
        <v>0</v>
      </c>
      <c r="O36" s="27">
        <v>0</v>
      </c>
      <c r="P36">
        <v>0</v>
      </c>
      <c r="Q36">
        <v>0</v>
      </c>
      <c r="R36" s="23">
        <f>P36+Q36</f>
        <v>0</v>
      </c>
      <c r="S36">
        <f>SUM(U36:X36,Z36:AM36,AT36)</f>
        <v>0</v>
      </c>
      <c r="T36" t="e">
        <f>S36*100/G36</f>
        <v>#DIV/0!</v>
      </c>
      <c r="U36" s="28"/>
      <c r="AW36">
        <v>1</v>
      </c>
      <c r="BU36">
        <v>1</v>
      </c>
      <c r="BZ36" s="23"/>
    </row>
    <row r="37" spans="1:78" ht="12.75">
      <c r="A37" t="s">
        <v>413</v>
      </c>
      <c r="C37" t="s">
        <v>414</v>
      </c>
      <c r="D37" s="23" t="s">
        <v>415</v>
      </c>
      <c r="E37" s="22">
        <v>85</v>
      </c>
      <c r="F37" s="24" t="s">
        <v>416</v>
      </c>
      <c r="G37">
        <v>280</v>
      </c>
      <c r="I37" s="23">
        <f aca="true" t="shared" si="1" ref="I37:I58">G37+H37</f>
        <v>280</v>
      </c>
      <c r="K37" s="25" t="s">
        <v>145</v>
      </c>
      <c r="L37" s="26">
        <v>1</v>
      </c>
      <c r="M37" s="26">
        <v>3</v>
      </c>
      <c r="N37" s="26">
        <v>0</v>
      </c>
      <c r="O37" s="27">
        <v>0</v>
      </c>
      <c r="P37">
        <v>4</v>
      </c>
      <c r="Q37">
        <v>56</v>
      </c>
      <c r="R37" s="23">
        <f>P37+Q37</f>
        <v>60</v>
      </c>
      <c r="S37">
        <f>SUM(U37:X37,Z37:AM37,AT37)</f>
        <v>60</v>
      </c>
      <c r="T37">
        <f>S37*100/G37</f>
        <v>21.428571428571427</v>
      </c>
      <c r="U37" s="28">
        <v>1</v>
      </c>
      <c r="V37">
        <v>10</v>
      </c>
      <c r="W37">
        <v>9</v>
      </c>
      <c r="Z37">
        <v>7</v>
      </c>
      <c r="AA37">
        <v>3</v>
      </c>
      <c r="AD37">
        <v>2</v>
      </c>
      <c r="AH37">
        <v>4</v>
      </c>
      <c r="AI37">
        <v>22</v>
      </c>
      <c r="AM37">
        <v>1</v>
      </c>
      <c r="AP37" s="30"/>
      <c r="AT37">
        <v>1</v>
      </c>
      <c r="BA37">
        <v>6</v>
      </c>
      <c r="BB37">
        <v>2</v>
      </c>
      <c r="BK37">
        <v>1</v>
      </c>
      <c r="BN37">
        <v>9</v>
      </c>
      <c r="BP37">
        <v>13</v>
      </c>
      <c r="BQ37">
        <v>1</v>
      </c>
      <c r="BS37">
        <v>5</v>
      </c>
      <c r="BU37">
        <v>12</v>
      </c>
      <c r="BW37">
        <v>1</v>
      </c>
      <c r="BX37">
        <v>8</v>
      </c>
      <c r="BZ37" s="23">
        <v>16</v>
      </c>
    </row>
    <row r="38" spans="1:78" ht="12.75">
      <c r="A38" t="s">
        <v>417</v>
      </c>
      <c r="C38" t="s">
        <v>418</v>
      </c>
      <c r="D38" s="23" t="s">
        <v>415</v>
      </c>
      <c r="E38" s="22">
        <v>81</v>
      </c>
      <c r="F38" s="24" t="s">
        <v>144</v>
      </c>
      <c r="G38">
        <v>18</v>
      </c>
      <c r="H38">
        <v>25</v>
      </c>
      <c r="I38" s="23">
        <f t="shared" si="1"/>
        <v>43</v>
      </c>
      <c r="K38" s="25" t="s">
        <v>143</v>
      </c>
      <c r="L38" s="26">
        <v>1</v>
      </c>
      <c r="M38" s="26">
        <v>3</v>
      </c>
      <c r="N38" s="26">
        <v>0</v>
      </c>
      <c r="O38" s="27">
        <v>0</v>
      </c>
      <c r="P38">
        <v>2</v>
      </c>
      <c r="Q38">
        <v>3</v>
      </c>
      <c r="R38" s="23">
        <f>P38+Q38</f>
        <v>5</v>
      </c>
      <c r="S38">
        <f>SUM(U38:X38,Z38:AM38,AT38)</f>
        <v>16</v>
      </c>
      <c r="T38">
        <f>S38*100/G38</f>
        <v>88.88888888888889</v>
      </c>
      <c r="U38" s="28">
        <v>1</v>
      </c>
      <c r="X38">
        <v>1</v>
      </c>
      <c r="Z38">
        <v>3</v>
      </c>
      <c r="AA38">
        <v>5</v>
      </c>
      <c r="AF38">
        <v>1</v>
      </c>
      <c r="AG38">
        <v>1</v>
      </c>
      <c r="AH38">
        <v>3</v>
      </c>
      <c r="AI38">
        <v>1</v>
      </c>
      <c r="AP38" s="30">
        <v>1</v>
      </c>
      <c r="AQ38">
        <v>1</v>
      </c>
      <c r="AU38">
        <v>1</v>
      </c>
      <c r="AW38">
        <v>3</v>
      </c>
      <c r="AX38">
        <v>1</v>
      </c>
      <c r="AY38">
        <v>2</v>
      </c>
      <c r="BA38">
        <v>2</v>
      </c>
      <c r="BB38">
        <v>1</v>
      </c>
      <c r="BM38">
        <v>9</v>
      </c>
      <c r="BP38">
        <v>6</v>
      </c>
      <c r="BS38">
        <v>7</v>
      </c>
      <c r="BU38">
        <v>5</v>
      </c>
      <c r="BV38">
        <v>2</v>
      </c>
      <c r="BW38">
        <v>2</v>
      </c>
      <c r="BX38">
        <v>3</v>
      </c>
      <c r="BZ38" s="23">
        <v>14</v>
      </c>
    </row>
    <row r="39" spans="1:78" ht="12.75">
      <c r="A39" t="s">
        <v>419</v>
      </c>
      <c r="D39" s="23" t="s">
        <v>415</v>
      </c>
      <c r="E39" s="22">
        <v>85</v>
      </c>
      <c r="F39" s="24" t="s">
        <v>416</v>
      </c>
      <c r="G39">
        <v>17</v>
      </c>
      <c r="I39" s="23">
        <f t="shared" si="1"/>
        <v>17</v>
      </c>
      <c r="K39" s="25" t="s">
        <v>145</v>
      </c>
      <c r="L39" s="26">
        <v>1</v>
      </c>
      <c r="M39" s="26">
        <v>2</v>
      </c>
      <c r="N39" s="26">
        <v>1</v>
      </c>
      <c r="O39" s="27">
        <v>0</v>
      </c>
      <c r="P39">
        <v>0</v>
      </c>
      <c r="Q39">
        <v>5</v>
      </c>
      <c r="R39" s="23">
        <f>P39+Q39</f>
        <v>5</v>
      </c>
      <c r="S39">
        <f>SUM(U39:X39,Z39:AM39,AT39)</f>
        <v>21</v>
      </c>
      <c r="T39">
        <f>S39*100/G39</f>
        <v>123.52941176470588</v>
      </c>
      <c r="U39" s="28"/>
      <c r="V39">
        <v>1</v>
      </c>
      <c r="W39">
        <v>1</v>
      </c>
      <c r="Z39">
        <v>4</v>
      </c>
      <c r="AA39">
        <v>3</v>
      </c>
      <c r="AD39">
        <v>1</v>
      </c>
      <c r="AG39">
        <v>2</v>
      </c>
      <c r="AH39">
        <v>2</v>
      </c>
      <c r="AI39">
        <v>6</v>
      </c>
      <c r="AM39">
        <v>1</v>
      </c>
      <c r="AP39" s="30"/>
      <c r="AX39">
        <v>1</v>
      </c>
      <c r="BU39">
        <v>1</v>
      </c>
      <c r="BW39">
        <v>1</v>
      </c>
      <c r="BZ39" s="23">
        <v>1</v>
      </c>
    </row>
    <row r="40" spans="1:78" ht="12.75">
      <c r="A40" t="s">
        <v>420</v>
      </c>
      <c r="C40" t="s">
        <v>421</v>
      </c>
      <c r="D40" s="23" t="s">
        <v>415</v>
      </c>
      <c r="E40" s="22">
        <v>83</v>
      </c>
      <c r="F40" s="24" t="s">
        <v>422</v>
      </c>
      <c r="G40">
        <v>17</v>
      </c>
      <c r="H40">
        <v>2</v>
      </c>
      <c r="I40" s="23">
        <f t="shared" si="1"/>
        <v>19</v>
      </c>
      <c r="K40" s="25" t="s">
        <v>141</v>
      </c>
      <c r="L40" s="26">
        <v>0</v>
      </c>
      <c r="M40" s="26">
        <v>2</v>
      </c>
      <c r="N40" s="26">
        <v>2</v>
      </c>
      <c r="O40" s="27">
        <v>0</v>
      </c>
      <c r="P40">
        <v>1</v>
      </c>
      <c r="Q40">
        <v>10</v>
      </c>
      <c r="R40" s="23">
        <f>P40+Q40</f>
        <v>11</v>
      </c>
      <c r="S40">
        <f>SUM(U40:X40,Z40:AM40,AT40)</f>
        <v>5</v>
      </c>
      <c r="T40">
        <f>S40*100/G40</f>
        <v>29.41176470588235</v>
      </c>
      <c r="U40" s="28"/>
      <c r="Z40">
        <v>1</v>
      </c>
      <c r="AD40">
        <v>1</v>
      </c>
      <c r="AI40">
        <v>1</v>
      </c>
      <c r="AP40" s="30"/>
      <c r="AT40">
        <v>2</v>
      </c>
      <c r="BA40">
        <v>2</v>
      </c>
      <c r="BZ40" s="23">
        <v>1</v>
      </c>
    </row>
    <row r="41" spans="1:78" ht="12.75">
      <c r="A41" t="s">
        <v>423</v>
      </c>
      <c r="C41" t="s">
        <v>424</v>
      </c>
      <c r="D41" s="23" t="s">
        <v>415</v>
      </c>
      <c r="E41" s="22">
        <v>88</v>
      </c>
      <c r="F41" s="24" t="s">
        <v>144</v>
      </c>
      <c r="G41">
        <v>1.2</v>
      </c>
      <c r="H41">
        <v>2.8</v>
      </c>
      <c r="I41" s="23">
        <f t="shared" si="1"/>
        <v>4</v>
      </c>
      <c r="K41" s="25" t="s">
        <v>145</v>
      </c>
      <c r="L41" s="26">
        <v>0</v>
      </c>
      <c r="M41" s="26">
        <v>1</v>
      </c>
      <c r="N41" s="26">
        <v>3</v>
      </c>
      <c r="O41" s="27">
        <v>0</v>
      </c>
      <c r="P41">
        <v>0</v>
      </c>
      <c r="Q41">
        <v>3</v>
      </c>
      <c r="R41" s="23">
        <f>P41+Q41</f>
        <v>3</v>
      </c>
      <c r="S41">
        <f>SUM(U41:X41,Z41:AM41,AT41)</f>
        <v>2</v>
      </c>
      <c r="T41">
        <f>S41*100/G41</f>
        <v>166.66666666666669</v>
      </c>
      <c r="U41" s="28"/>
      <c r="AI41">
        <v>2</v>
      </c>
      <c r="AP41" s="30"/>
      <c r="BU41">
        <v>2</v>
      </c>
      <c r="BZ41" s="23"/>
    </row>
    <row r="42" spans="1:78" ht="12.75">
      <c r="A42" t="s">
        <v>425</v>
      </c>
      <c r="C42" t="s">
        <v>414</v>
      </c>
      <c r="D42" s="23" t="s">
        <v>415</v>
      </c>
      <c r="F42" s="24"/>
      <c r="H42">
        <v>9.5</v>
      </c>
      <c r="I42" s="23">
        <f t="shared" si="1"/>
        <v>9.5</v>
      </c>
      <c r="K42" s="25"/>
      <c r="O42" s="27"/>
      <c r="R42" s="23"/>
      <c r="U42" s="28"/>
      <c r="AP42" s="30"/>
      <c r="BZ42" s="23"/>
    </row>
    <row r="43" spans="1:78" ht="12.75">
      <c r="A43" t="s">
        <v>426</v>
      </c>
      <c r="C43" t="s">
        <v>427</v>
      </c>
      <c r="D43" s="23" t="s">
        <v>415</v>
      </c>
      <c r="F43" s="24"/>
      <c r="G43">
        <v>1.3</v>
      </c>
      <c r="H43">
        <v>1.2</v>
      </c>
      <c r="I43" s="23">
        <f t="shared" si="1"/>
        <v>2.5</v>
      </c>
      <c r="J43">
        <v>0.4</v>
      </c>
      <c r="K43" s="25"/>
      <c r="O43" s="27"/>
      <c r="R43" s="23"/>
      <c r="U43" s="28"/>
      <c r="AP43" s="30"/>
      <c r="BZ43" s="23"/>
    </row>
    <row r="44" spans="1:78" ht="12.75">
      <c r="A44" t="s">
        <v>428</v>
      </c>
      <c r="C44" t="s">
        <v>427</v>
      </c>
      <c r="D44" s="23" t="s">
        <v>415</v>
      </c>
      <c r="F44" s="24"/>
      <c r="G44">
        <v>0.7</v>
      </c>
      <c r="H44">
        <v>1.8</v>
      </c>
      <c r="I44" s="23">
        <f t="shared" si="1"/>
        <v>2.5</v>
      </c>
      <c r="J44">
        <v>0.3</v>
      </c>
      <c r="K44" s="25"/>
      <c r="O44" s="27"/>
      <c r="R44" s="23"/>
      <c r="U44" s="28"/>
      <c r="AP44" s="30"/>
      <c r="BZ44" s="23"/>
    </row>
    <row r="45" spans="1:78" ht="12.75">
      <c r="A45" t="s">
        <v>429</v>
      </c>
      <c r="C45" t="s">
        <v>427</v>
      </c>
      <c r="D45" s="23" t="s">
        <v>415</v>
      </c>
      <c r="F45" s="24"/>
      <c r="G45">
        <v>0.3</v>
      </c>
      <c r="I45" s="23">
        <f t="shared" si="1"/>
        <v>0.3</v>
      </c>
      <c r="J45">
        <v>0.2</v>
      </c>
      <c r="K45" s="25"/>
      <c r="O45" s="27"/>
      <c r="R45" s="23"/>
      <c r="U45" s="28"/>
      <c r="AP45" s="30"/>
      <c r="BZ45" s="23"/>
    </row>
    <row r="46" spans="1:78" ht="12.75">
      <c r="A46" t="s">
        <v>430</v>
      </c>
      <c r="C46" t="s">
        <v>424</v>
      </c>
      <c r="D46" s="23" t="s">
        <v>415</v>
      </c>
      <c r="E46" s="22">
        <v>88</v>
      </c>
      <c r="F46" s="24" t="s">
        <v>144</v>
      </c>
      <c r="G46">
        <v>4.5</v>
      </c>
      <c r="H46">
        <v>3.5</v>
      </c>
      <c r="I46" s="23">
        <f t="shared" si="1"/>
        <v>8</v>
      </c>
      <c r="K46" s="25" t="s">
        <v>145</v>
      </c>
      <c r="L46" s="26">
        <v>0</v>
      </c>
      <c r="M46" s="26">
        <v>4</v>
      </c>
      <c r="N46" s="26">
        <v>0</v>
      </c>
      <c r="O46" s="27">
        <v>0</v>
      </c>
      <c r="P46">
        <v>0</v>
      </c>
      <c r="Q46">
        <v>3</v>
      </c>
      <c r="R46" s="23">
        <f>P46+Q46</f>
        <v>3</v>
      </c>
      <c r="S46">
        <f>SUM(U46:X46,Z46:AM46,AT46)</f>
        <v>1</v>
      </c>
      <c r="T46">
        <f>S46*100/G46</f>
        <v>22.22222222222222</v>
      </c>
      <c r="U46" s="28"/>
      <c r="AM46">
        <v>1</v>
      </c>
      <c r="AP46" s="30"/>
      <c r="AW46">
        <v>1</v>
      </c>
      <c r="BP46">
        <v>1</v>
      </c>
      <c r="BU46">
        <v>1</v>
      </c>
      <c r="BX46">
        <v>1</v>
      </c>
      <c r="BZ46" s="23">
        <v>4</v>
      </c>
    </row>
    <row r="47" spans="1:78" ht="12.75">
      <c r="A47" t="s">
        <v>431</v>
      </c>
      <c r="C47" t="s">
        <v>196</v>
      </c>
      <c r="D47" s="23" t="s">
        <v>415</v>
      </c>
      <c r="F47" s="24"/>
      <c r="H47">
        <v>22</v>
      </c>
      <c r="I47" s="23">
        <f t="shared" si="1"/>
        <v>22</v>
      </c>
      <c r="K47" s="25"/>
      <c r="O47" s="27"/>
      <c r="R47" s="23"/>
      <c r="U47" s="28"/>
      <c r="AP47" s="30"/>
      <c r="BZ47" s="23"/>
    </row>
    <row r="48" spans="1:78" ht="12.75">
      <c r="A48" t="s">
        <v>432</v>
      </c>
      <c r="C48" t="s">
        <v>433</v>
      </c>
      <c r="D48" s="23" t="s">
        <v>415</v>
      </c>
      <c r="F48" s="24"/>
      <c r="H48">
        <v>2</v>
      </c>
      <c r="I48" s="23">
        <f t="shared" si="1"/>
        <v>2</v>
      </c>
      <c r="K48" s="25"/>
      <c r="O48" s="27"/>
      <c r="R48" s="23"/>
      <c r="U48" s="28"/>
      <c r="AP48" s="30"/>
      <c r="BZ48" s="23"/>
    </row>
    <row r="49" spans="1:78" ht="12.75">
      <c r="A49" t="s">
        <v>434</v>
      </c>
      <c r="B49" s="35" t="s">
        <v>146</v>
      </c>
      <c r="C49" t="s">
        <v>435</v>
      </c>
      <c r="D49" s="23" t="s">
        <v>415</v>
      </c>
      <c r="E49" s="22">
        <v>84</v>
      </c>
      <c r="F49" s="24" t="s">
        <v>144</v>
      </c>
      <c r="G49">
        <v>0.7</v>
      </c>
      <c r="I49" s="23">
        <f t="shared" si="1"/>
        <v>0.7</v>
      </c>
      <c r="K49" s="25" t="s">
        <v>143</v>
      </c>
      <c r="L49" s="26">
        <v>0</v>
      </c>
      <c r="M49" s="26">
        <v>3</v>
      </c>
      <c r="N49" s="26">
        <v>0</v>
      </c>
      <c r="O49" s="27">
        <v>1</v>
      </c>
      <c r="P49">
        <v>0</v>
      </c>
      <c r="Q49">
        <v>2</v>
      </c>
      <c r="R49" s="23">
        <f aca="true" t="shared" si="2" ref="R49:R55">P49+Q49</f>
        <v>2</v>
      </c>
      <c r="S49">
        <f aca="true" t="shared" si="3" ref="S49:S55">SUM(U49:X49,Z49:AM49,AT49)</f>
        <v>4</v>
      </c>
      <c r="T49">
        <f aca="true" t="shared" si="4" ref="T49:T55">S49*100/G49</f>
        <v>571.4285714285714</v>
      </c>
      <c r="U49" s="28"/>
      <c r="X49">
        <v>1</v>
      </c>
      <c r="Z49">
        <v>1</v>
      </c>
      <c r="AI49">
        <v>2</v>
      </c>
      <c r="AP49" s="30"/>
      <c r="AV49">
        <v>1</v>
      </c>
      <c r="BA49">
        <v>1</v>
      </c>
      <c r="BU49">
        <v>3</v>
      </c>
      <c r="BZ49" s="23"/>
    </row>
    <row r="50" spans="1:78" ht="12.75">
      <c r="A50" t="s">
        <v>436</v>
      </c>
      <c r="C50" t="s">
        <v>437</v>
      </c>
      <c r="D50" s="23" t="s">
        <v>415</v>
      </c>
      <c r="E50" s="22">
        <v>84</v>
      </c>
      <c r="F50" s="24" t="s">
        <v>144</v>
      </c>
      <c r="G50">
        <v>76</v>
      </c>
      <c r="I50" s="23">
        <f t="shared" si="1"/>
        <v>76</v>
      </c>
      <c r="K50" s="25" t="s">
        <v>145</v>
      </c>
      <c r="L50" s="26">
        <v>1</v>
      </c>
      <c r="M50" s="26">
        <v>3</v>
      </c>
      <c r="N50" s="26">
        <v>0</v>
      </c>
      <c r="O50" s="27">
        <v>0</v>
      </c>
      <c r="P50">
        <v>1</v>
      </c>
      <c r="Q50">
        <v>18</v>
      </c>
      <c r="R50" s="23">
        <f t="shared" si="2"/>
        <v>19</v>
      </c>
      <c r="S50">
        <f t="shared" si="3"/>
        <v>99</v>
      </c>
      <c r="T50">
        <f t="shared" si="4"/>
        <v>130.26315789473685</v>
      </c>
      <c r="U50" s="28"/>
      <c r="V50">
        <v>18</v>
      </c>
      <c r="Z50">
        <v>9</v>
      </c>
      <c r="AA50">
        <v>6</v>
      </c>
      <c r="AC50">
        <v>1</v>
      </c>
      <c r="AD50">
        <v>3</v>
      </c>
      <c r="AF50">
        <v>1</v>
      </c>
      <c r="AG50">
        <v>9</v>
      </c>
      <c r="AH50">
        <v>14</v>
      </c>
      <c r="AI50">
        <v>18</v>
      </c>
      <c r="AL50">
        <v>1</v>
      </c>
      <c r="AM50">
        <v>1</v>
      </c>
      <c r="AP50" s="30"/>
      <c r="AT50">
        <v>18</v>
      </c>
      <c r="AW50">
        <v>3</v>
      </c>
      <c r="AY50">
        <v>2</v>
      </c>
      <c r="BA50">
        <v>14</v>
      </c>
      <c r="BB50">
        <v>2</v>
      </c>
      <c r="BI50">
        <v>4</v>
      </c>
      <c r="BN50">
        <v>2</v>
      </c>
      <c r="BP50">
        <v>3</v>
      </c>
      <c r="BU50">
        <v>7</v>
      </c>
      <c r="BX50">
        <v>6</v>
      </c>
      <c r="BZ50" s="23">
        <v>7</v>
      </c>
    </row>
    <row r="51" spans="1:78" ht="12.75">
      <c r="A51" t="s">
        <v>248</v>
      </c>
      <c r="C51" t="s">
        <v>437</v>
      </c>
      <c r="D51" s="23" t="s">
        <v>415</v>
      </c>
      <c r="E51" s="22">
        <v>88</v>
      </c>
      <c r="F51" s="24" t="s">
        <v>144</v>
      </c>
      <c r="G51">
        <v>3</v>
      </c>
      <c r="I51" s="23">
        <f t="shared" si="1"/>
        <v>3</v>
      </c>
      <c r="K51" s="25" t="s">
        <v>145</v>
      </c>
      <c r="L51" s="26">
        <v>0</v>
      </c>
      <c r="M51" s="26">
        <v>4</v>
      </c>
      <c r="N51" s="26">
        <v>0</v>
      </c>
      <c r="O51" s="27">
        <v>0</v>
      </c>
      <c r="P51">
        <v>0</v>
      </c>
      <c r="Q51">
        <v>0</v>
      </c>
      <c r="R51" s="23">
        <f t="shared" si="2"/>
        <v>0</v>
      </c>
      <c r="S51">
        <f t="shared" si="3"/>
        <v>9</v>
      </c>
      <c r="T51">
        <f t="shared" si="4"/>
        <v>300</v>
      </c>
      <c r="U51" s="28"/>
      <c r="Z51">
        <v>3</v>
      </c>
      <c r="AA51">
        <v>3</v>
      </c>
      <c r="AD51">
        <v>1</v>
      </c>
      <c r="AI51">
        <v>2</v>
      </c>
      <c r="AP51" s="30"/>
      <c r="AY51">
        <v>1</v>
      </c>
      <c r="BU51">
        <v>1</v>
      </c>
      <c r="BZ51" s="23"/>
    </row>
    <row r="52" spans="1:78" ht="12.75">
      <c r="A52" t="s">
        <v>248</v>
      </c>
      <c r="C52" t="s">
        <v>438</v>
      </c>
      <c r="D52" s="23" t="s">
        <v>415</v>
      </c>
      <c r="E52" s="22">
        <v>88</v>
      </c>
      <c r="F52" s="24" t="s">
        <v>144</v>
      </c>
      <c r="G52">
        <v>4</v>
      </c>
      <c r="I52" s="23">
        <f t="shared" si="1"/>
        <v>4</v>
      </c>
      <c r="K52" s="25" t="s">
        <v>145</v>
      </c>
      <c r="L52" s="26">
        <v>0</v>
      </c>
      <c r="M52" s="26">
        <v>4</v>
      </c>
      <c r="N52" s="26">
        <v>0</v>
      </c>
      <c r="O52" s="27">
        <v>0</v>
      </c>
      <c r="P52">
        <v>0</v>
      </c>
      <c r="Q52">
        <v>6</v>
      </c>
      <c r="R52" s="23">
        <f t="shared" si="2"/>
        <v>6</v>
      </c>
      <c r="S52">
        <f t="shared" si="3"/>
        <v>3</v>
      </c>
      <c r="T52">
        <f t="shared" si="4"/>
        <v>75</v>
      </c>
      <c r="U52" s="28"/>
      <c r="Z52">
        <v>2</v>
      </c>
      <c r="AI52">
        <v>1</v>
      </c>
      <c r="AP52" s="30"/>
      <c r="BA52">
        <v>2</v>
      </c>
      <c r="BU52">
        <v>1</v>
      </c>
      <c r="BZ52" s="23"/>
    </row>
    <row r="53" spans="1:78" ht="12.75">
      <c r="A53" t="s">
        <v>439</v>
      </c>
      <c r="C53" t="s">
        <v>440</v>
      </c>
      <c r="D53" s="23" t="s">
        <v>415</v>
      </c>
      <c r="E53" s="22">
        <v>84</v>
      </c>
      <c r="F53" s="24" t="s">
        <v>144</v>
      </c>
      <c r="G53">
        <v>7</v>
      </c>
      <c r="I53" s="23">
        <f t="shared" si="1"/>
        <v>7</v>
      </c>
      <c r="K53" s="25" t="s">
        <v>145</v>
      </c>
      <c r="L53" s="26">
        <v>0</v>
      </c>
      <c r="M53" s="26">
        <v>4</v>
      </c>
      <c r="N53" s="26">
        <v>0</v>
      </c>
      <c r="O53" s="27">
        <v>0</v>
      </c>
      <c r="P53">
        <v>0</v>
      </c>
      <c r="Q53">
        <v>0</v>
      </c>
      <c r="R53" s="23">
        <f t="shared" si="2"/>
        <v>0</v>
      </c>
      <c r="S53">
        <f t="shared" si="3"/>
        <v>1</v>
      </c>
      <c r="T53">
        <f t="shared" si="4"/>
        <v>14.285714285714286</v>
      </c>
      <c r="U53" s="28">
        <v>1</v>
      </c>
      <c r="AP53" s="30"/>
      <c r="BP53">
        <v>1</v>
      </c>
      <c r="BZ53" s="23"/>
    </row>
    <row r="54" spans="1:78" ht="12.75">
      <c r="A54" t="s">
        <v>441</v>
      </c>
      <c r="C54" t="s">
        <v>442</v>
      </c>
      <c r="D54" s="23" t="s">
        <v>415</v>
      </c>
      <c r="E54" s="22">
        <v>83</v>
      </c>
      <c r="F54" s="24" t="s">
        <v>422</v>
      </c>
      <c r="G54">
        <v>8</v>
      </c>
      <c r="H54">
        <v>9</v>
      </c>
      <c r="I54" s="23">
        <f t="shared" si="1"/>
        <v>17</v>
      </c>
      <c r="K54" s="37" t="s">
        <v>141</v>
      </c>
      <c r="O54" s="27"/>
      <c r="P54">
        <v>0</v>
      </c>
      <c r="Q54">
        <v>0</v>
      </c>
      <c r="R54" s="23">
        <f t="shared" si="2"/>
        <v>0</v>
      </c>
      <c r="S54">
        <f t="shared" si="3"/>
        <v>7</v>
      </c>
      <c r="T54">
        <f t="shared" si="4"/>
        <v>87.5</v>
      </c>
      <c r="U54" s="28"/>
      <c r="Z54">
        <v>2</v>
      </c>
      <c r="AA54">
        <v>1</v>
      </c>
      <c r="AH54">
        <v>1</v>
      </c>
      <c r="AI54">
        <v>3</v>
      </c>
      <c r="AP54" s="30"/>
      <c r="AW54">
        <v>2</v>
      </c>
      <c r="BB54">
        <v>1</v>
      </c>
      <c r="BM54">
        <v>2</v>
      </c>
      <c r="BX54">
        <v>2</v>
      </c>
      <c r="BZ54" s="23">
        <v>2</v>
      </c>
    </row>
    <row r="55" spans="1:78" ht="12.75">
      <c r="A55" t="s">
        <v>443</v>
      </c>
      <c r="D55" s="23" t="s">
        <v>415</v>
      </c>
      <c r="E55" s="22">
        <v>81</v>
      </c>
      <c r="F55" s="24" t="s">
        <v>444</v>
      </c>
      <c r="G55">
        <v>8</v>
      </c>
      <c r="I55" s="23">
        <f t="shared" si="1"/>
        <v>8</v>
      </c>
      <c r="K55" s="25" t="s">
        <v>143</v>
      </c>
      <c r="L55" s="26">
        <v>0</v>
      </c>
      <c r="M55" s="26">
        <v>2</v>
      </c>
      <c r="N55" s="26">
        <v>0</v>
      </c>
      <c r="O55" s="27">
        <v>2</v>
      </c>
      <c r="P55">
        <v>0</v>
      </c>
      <c r="Q55">
        <v>1</v>
      </c>
      <c r="R55" s="23">
        <f t="shared" si="2"/>
        <v>1</v>
      </c>
      <c r="S55">
        <f t="shared" si="3"/>
        <v>4</v>
      </c>
      <c r="T55">
        <f t="shared" si="4"/>
        <v>50</v>
      </c>
      <c r="U55" s="28"/>
      <c r="Z55">
        <v>2</v>
      </c>
      <c r="AI55">
        <v>1</v>
      </c>
      <c r="AM55">
        <v>1</v>
      </c>
      <c r="AP55" s="30"/>
      <c r="AU55">
        <v>1</v>
      </c>
      <c r="AX55">
        <v>1</v>
      </c>
      <c r="BE55" s="30"/>
      <c r="BK55">
        <v>2</v>
      </c>
      <c r="BM55">
        <v>1</v>
      </c>
      <c r="BZ55" s="23">
        <v>3</v>
      </c>
    </row>
    <row r="56" spans="1:78" ht="12.75">
      <c r="A56" t="s">
        <v>445</v>
      </c>
      <c r="C56" t="s">
        <v>446</v>
      </c>
      <c r="D56" s="23" t="s">
        <v>415</v>
      </c>
      <c r="F56" s="24"/>
      <c r="H56">
        <v>7.5</v>
      </c>
      <c r="I56" s="23">
        <f t="shared" si="1"/>
        <v>7.5</v>
      </c>
      <c r="K56" s="25"/>
      <c r="O56" s="27"/>
      <c r="R56" s="23"/>
      <c r="U56" s="28"/>
      <c r="AP56" s="30"/>
      <c r="BZ56" s="23"/>
    </row>
    <row r="57" spans="1:78" ht="12.75">
      <c r="A57" t="s">
        <v>447</v>
      </c>
      <c r="D57" s="23" t="s">
        <v>415</v>
      </c>
      <c r="F57" s="24"/>
      <c r="G57">
        <v>2</v>
      </c>
      <c r="H57">
        <v>1</v>
      </c>
      <c r="I57" s="23">
        <f t="shared" si="1"/>
        <v>3</v>
      </c>
      <c r="J57">
        <v>0.6</v>
      </c>
      <c r="K57" s="25"/>
      <c r="O57" s="27"/>
      <c r="R57" s="23"/>
      <c r="U57" s="28"/>
      <c r="AP57" s="30"/>
      <c r="BZ57" s="23"/>
    </row>
    <row r="58" spans="1:78" ht="12.75">
      <c r="A58" t="s">
        <v>448</v>
      </c>
      <c r="C58" t="s">
        <v>449</v>
      </c>
      <c r="D58" s="23" t="s">
        <v>415</v>
      </c>
      <c r="E58" s="22">
        <v>88</v>
      </c>
      <c r="F58" s="24" t="s">
        <v>144</v>
      </c>
      <c r="G58">
        <v>80</v>
      </c>
      <c r="I58" s="23">
        <f t="shared" si="1"/>
        <v>80</v>
      </c>
      <c r="K58" s="25" t="s">
        <v>145</v>
      </c>
      <c r="L58" s="26">
        <v>1</v>
      </c>
      <c r="M58" s="26">
        <v>3</v>
      </c>
      <c r="N58" s="26">
        <v>0</v>
      </c>
      <c r="O58" s="27">
        <v>0</v>
      </c>
      <c r="P58">
        <v>4</v>
      </c>
      <c r="Q58">
        <v>38</v>
      </c>
      <c r="R58" s="23">
        <f>P58+Q58</f>
        <v>42</v>
      </c>
      <c r="S58">
        <f>SUM(U58:X58,Z58:AM58,AT58)</f>
        <v>20</v>
      </c>
      <c r="T58">
        <f>S58*100/G58</f>
        <v>25</v>
      </c>
      <c r="U58" s="28"/>
      <c r="Z58">
        <v>10</v>
      </c>
      <c r="AA58">
        <v>8</v>
      </c>
      <c r="AG58">
        <v>1</v>
      </c>
      <c r="AI58">
        <v>1</v>
      </c>
      <c r="AP58" s="30"/>
      <c r="AW58">
        <v>1</v>
      </c>
      <c r="AY58">
        <v>2</v>
      </c>
      <c r="BA58">
        <v>9</v>
      </c>
      <c r="BU58">
        <v>13</v>
      </c>
      <c r="BZ58" s="23">
        <v>8</v>
      </c>
    </row>
    <row r="59" spans="1:78" ht="12.75">
      <c r="A59" t="s">
        <v>450</v>
      </c>
      <c r="C59" t="s">
        <v>451</v>
      </c>
      <c r="D59" s="23" t="s">
        <v>415</v>
      </c>
      <c r="E59" s="22">
        <v>81</v>
      </c>
      <c r="F59" s="24" t="s">
        <v>444</v>
      </c>
      <c r="G59">
        <v>12</v>
      </c>
      <c r="H59">
        <v>15</v>
      </c>
      <c r="I59" s="23">
        <f>G59+H59</f>
        <v>27</v>
      </c>
      <c r="K59" s="25" t="s">
        <v>145</v>
      </c>
      <c r="L59" s="26">
        <v>0</v>
      </c>
      <c r="M59" s="26">
        <v>3</v>
      </c>
      <c r="N59" s="26">
        <v>1</v>
      </c>
      <c r="O59" s="27">
        <v>0</v>
      </c>
      <c r="P59">
        <v>0</v>
      </c>
      <c r="Q59">
        <v>1</v>
      </c>
      <c r="R59" s="23">
        <f>P59+Q59</f>
        <v>1</v>
      </c>
      <c r="S59">
        <f>SUM(U59:X59,Z59:AM59,AT59)</f>
        <v>3</v>
      </c>
      <c r="T59">
        <f>S59*100/G59</f>
        <v>25</v>
      </c>
      <c r="U59" s="28"/>
      <c r="Z59">
        <v>1</v>
      </c>
      <c r="AG59">
        <v>1</v>
      </c>
      <c r="AH59">
        <v>1</v>
      </c>
      <c r="AP59" s="30">
        <v>1</v>
      </c>
      <c r="AR59">
        <v>1</v>
      </c>
      <c r="BA59">
        <v>1</v>
      </c>
      <c r="BS59">
        <v>8</v>
      </c>
      <c r="BZ59" s="23"/>
    </row>
    <row r="60" spans="1:78" ht="12.75">
      <c r="A60" t="s">
        <v>527</v>
      </c>
      <c r="C60" t="s">
        <v>528</v>
      </c>
      <c r="D60" s="23" t="s">
        <v>529</v>
      </c>
      <c r="E60" s="22">
        <v>90</v>
      </c>
      <c r="F60" s="24" t="s">
        <v>144</v>
      </c>
      <c r="G60">
        <v>5</v>
      </c>
      <c r="I60" s="23">
        <f aca="true" t="shared" si="5" ref="I60:I96">G60+H60</f>
        <v>5</v>
      </c>
      <c r="K60" s="25" t="s">
        <v>145</v>
      </c>
      <c r="L60" s="26">
        <v>0</v>
      </c>
      <c r="M60" s="26">
        <v>4</v>
      </c>
      <c r="N60" s="26">
        <v>0</v>
      </c>
      <c r="O60" s="27">
        <v>0</v>
      </c>
      <c r="P60">
        <v>0</v>
      </c>
      <c r="Q60">
        <v>1</v>
      </c>
      <c r="R60" s="23">
        <f>P60+Q60</f>
        <v>1</v>
      </c>
      <c r="S60">
        <f>SUM(U60:X60,Z60:AM60,AT60)</f>
        <v>2</v>
      </c>
      <c r="T60">
        <f>S60*100/G60</f>
        <v>40</v>
      </c>
      <c r="U60" s="28"/>
      <c r="Z60">
        <v>1</v>
      </c>
      <c r="AI60">
        <v>1</v>
      </c>
      <c r="AP60" s="30"/>
      <c r="AY60">
        <v>1</v>
      </c>
      <c r="BU60">
        <v>1</v>
      </c>
      <c r="BZ60" s="23"/>
    </row>
    <row r="61" spans="1:78" ht="12.75">
      <c r="A61" t="s">
        <v>530</v>
      </c>
      <c r="C61" t="s">
        <v>531</v>
      </c>
      <c r="D61" s="23" t="s">
        <v>529</v>
      </c>
      <c r="F61" s="24"/>
      <c r="G61">
        <v>2.5</v>
      </c>
      <c r="H61">
        <v>4.5</v>
      </c>
      <c r="I61" s="23">
        <f t="shared" si="5"/>
        <v>7</v>
      </c>
      <c r="K61" s="25"/>
      <c r="O61" s="27"/>
      <c r="R61" s="23"/>
      <c r="U61" s="28"/>
      <c r="AP61" s="30"/>
      <c r="BZ61" s="23"/>
    </row>
    <row r="62" spans="1:78" ht="12.75">
      <c r="A62" t="s">
        <v>532</v>
      </c>
      <c r="C62" t="s">
        <v>529</v>
      </c>
      <c r="D62" s="23" t="s">
        <v>529</v>
      </c>
      <c r="F62" s="24"/>
      <c r="H62">
        <v>6</v>
      </c>
      <c r="I62" s="23">
        <f t="shared" si="5"/>
        <v>6</v>
      </c>
      <c r="K62" s="25"/>
      <c r="O62" s="27"/>
      <c r="R62" s="23"/>
      <c r="U62" s="28"/>
      <c r="AP62" s="30"/>
      <c r="BZ62" s="23"/>
    </row>
    <row r="63" spans="1:78" ht="12.75">
      <c r="A63" t="s">
        <v>533</v>
      </c>
      <c r="C63" t="s">
        <v>534</v>
      </c>
      <c r="D63" s="23" t="s">
        <v>529</v>
      </c>
      <c r="E63" s="22">
        <v>90</v>
      </c>
      <c r="F63" s="24" t="s">
        <v>144</v>
      </c>
      <c r="G63">
        <v>0.2</v>
      </c>
      <c r="H63">
        <v>4.8</v>
      </c>
      <c r="I63" s="23">
        <f t="shared" si="5"/>
        <v>5</v>
      </c>
      <c r="K63" s="25" t="s">
        <v>145</v>
      </c>
      <c r="L63" s="26">
        <v>1</v>
      </c>
      <c r="M63" s="26">
        <v>3</v>
      </c>
      <c r="N63" s="26">
        <v>0</v>
      </c>
      <c r="O63" s="27">
        <v>0</v>
      </c>
      <c r="P63">
        <v>2</v>
      </c>
      <c r="Q63">
        <v>0</v>
      </c>
      <c r="R63" s="23">
        <f>P63+Q63</f>
        <v>2</v>
      </c>
      <c r="S63">
        <f>SUM(U63:X63,Z63:AM63,AT63)</f>
        <v>0</v>
      </c>
      <c r="T63">
        <f>S63*100/G63</f>
        <v>0</v>
      </c>
      <c r="U63" s="28"/>
      <c r="AP63" s="30"/>
      <c r="BZ63" s="23"/>
    </row>
    <row r="64" spans="1:78" ht="12.75">
      <c r="A64" t="s">
        <v>474</v>
      </c>
      <c r="C64" t="s">
        <v>535</v>
      </c>
      <c r="D64" s="23" t="s">
        <v>529</v>
      </c>
      <c r="E64" s="22">
        <v>90</v>
      </c>
      <c r="F64" s="24" t="s">
        <v>144</v>
      </c>
      <c r="G64">
        <v>45</v>
      </c>
      <c r="I64" s="23">
        <f t="shared" si="5"/>
        <v>45</v>
      </c>
      <c r="K64" s="25" t="s">
        <v>145</v>
      </c>
      <c r="L64" s="26">
        <v>0</v>
      </c>
      <c r="M64" s="26">
        <v>4</v>
      </c>
      <c r="N64" s="26">
        <v>0</v>
      </c>
      <c r="O64" s="27">
        <v>0</v>
      </c>
      <c r="P64">
        <v>0</v>
      </c>
      <c r="Q64">
        <v>10</v>
      </c>
      <c r="R64" s="23">
        <f>P64+Q64</f>
        <v>10</v>
      </c>
      <c r="S64">
        <f>SUM(U64:X64,Z64:AM64,AT64)</f>
        <v>15</v>
      </c>
      <c r="T64">
        <f>S64*100/G64</f>
        <v>33.333333333333336</v>
      </c>
      <c r="U64" s="28">
        <v>1</v>
      </c>
      <c r="Z64">
        <v>2</v>
      </c>
      <c r="AA64">
        <v>1</v>
      </c>
      <c r="AD64">
        <v>2</v>
      </c>
      <c r="AF64">
        <v>1</v>
      </c>
      <c r="AG64">
        <v>1</v>
      </c>
      <c r="AI64">
        <v>4</v>
      </c>
      <c r="AJ64">
        <v>1</v>
      </c>
      <c r="AK64">
        <v>2</v>
      </c>
      <c r="AP64" s="30"/>
      <c r="BA64">
        <v>8</v>
      </c>
      <c r="BU64">
        <v>7</v>
      </c>
      <c r="BZ64" s="23"/>
    </row>
    <row r="65" spans="1:78" ht="12.75">
      <c r="A65" t="s">
        <v>536</v>
      </c>
      <c r="C65" t="s">
        <v>534</v>
      </c>
      <c r="D65" s="23" t="s">
        <v>529</v>
      </c>
      <c r="F65" s="24"/>
      <c r="G65">
        <v>2.5</v>
      </c>
      <c r="I65" s="23">
        <f t="shared" si="5"/>
        <v>2.5</v>
      </c>
      <c r="K65" s="25"/>
      <c r="O65" s="27"/>
      <c r="R65" s="23"/>
      <c r="U65" s="28"/>
      <c r="AP65" s="30"/>
      <c r="BZ65" s="23"/>
    </row>
    <row r="66" spans="1:78" ht="12.75">
      <c r="A66" t="s">
        <v>537</v>
      </c>
      <c r="C66" t="s">
        <v>538</v>
      </c>
      <c r="D66" s="23" t="s">
        <v>529</v>
      </c>
      <c r="F66" s="24"/>
      <c r="G66">
        <v>1.3</v>
      </c>
      <c r="I66" s="23">
        <f t="shared" si="5"/>
        <v>1.3</v>
      </c>
      <c r="K66" s="25"/>
      <c r="O66" s="27"/>
      <c r="R66" s="23"/>
      <c r="U66" s="28"/>
      <c r="AP66" s="30"/>
      <c r="BZ66" s="23"/>
    </row>
    <row r="67" spans="1:78" ht="12.75">
      <c r="A67" t="s">
        <v>539</v>
      </c>
      <c r="C67" t="s">
        <v>538</v>
      </c>
      <c r="D67" s="23" t="s">
        <v>529</v>
      </c>
      <c r="F67" s="24"/>
      <c r="G67">
        <v>0.4</v>
      </c>
      <c r="I67" s="23">
        <f t="shared" si="5"/>
        <v>0.4</v>
      </c>
      <c r="K67" s="25"/>
      <c r="O67" s="27"/>
      <c r="R67" s="23"/>
      <c r="U67" s="28"/>
      <c r="AP67" s="30"/>
      <c r="BZ67" s="23"/>
    </row>
    <row r="68" spans="1:78" ht="12.75">
      <c r="A68" t="s">
        <v>540</v>
      </c>
      <c r="C68" t="s">
        <v>541</v>
      </c>
      <c r="D68" s="23" t="s">
        <v>529</v>
      </c>
      <c r="E68" s="22">
        <v>81</v>
      </c>
      <c r="F68" s="24" t="s">
        <v>422</v>
      </c>
      <c r="G68">
        <v>37</v>
      </c>
      <c r="H68">
        <v>17</v>
      </c>
      <c r="I68" s="23">
        <f t="shared" si="5"/>
        <v>54</v>
      </c>
      <c r="K68" s="25" t="s">
        <v>145</v>
      </c>
      <c r="O68" s="27"/>
      <c r="P68">
        <v>1</v>
      </c>
      <c r="Q68">
        <v>2</v>
      </c>
      <c r="R68" s="23">
        <f>P68+Q68</f>
        <v>3</v>
      </c>
      <c r="S68">
        <f>SUM(U68:X68,Z68:AM68,AT68)</f>
        <v>28</v>
      </c>
      <c r="T68">
        <f>S68*100/G68</f>
        <v>75.67567567567568</v>
      </c>
      <c r="U68" s="28"/>
      <c r="V68">
        <v>5</v>
      </c>
      <c r="Z68">
        <v>5</v>
      </c>
      <c r="AA68">
        <v>2</v>
      </c>
      <c r="AF68">
        <v>2</v>
      </c>
      <c r="AG68">
        <v>7</v>
      </c>
      <c r="AH68">
        <v>1</v>
      </c>
      <c r="AI68">
        <v>4</v>
      </c>
      <c r="AL68">
        <v>1</v>
      </c>
      <c r="AP68" s="30"/>
      <c r="AT68">
        <v>1</v>
      </c>
      <c r="AU68">
        <v>3</v>
      </c>
      <c r="AV68">
        <v>1</v>
      </c>
      <c r="AW68">
        <v>4</v>
      </c>
      <c r="AX68">
        <v>1</v>
      </c>
      <c r="BA68">
        <v>3</v>
      </c>
      <c r="BB68">
        <v>3</v>
      </c>
      <c r="BK68">
        <v>2</v>
      </c>
      <c r="BM68">
        <v>1</v>
      </c>
      <c r="BN68">
        <v>1</v>
      </c>
      <c r="BP68">
        <v>3</v>
      </c>
      <c r="BR68">
        <v>1</v>
      </c>
      <c r="BS68">
        <v>1</v>
      </c>
      <c r="BU68">
        <v>2</v>
      </c>
      <c r="BV68">
        <v>1</v>
      </c>
      <c r="BX68">
        <v>3</v>
      </c>
      <c r="BZ68" s="23">
        <v>3</v>
      </c>
    </row>
    <row r="69" spans="1:78" ht="12.75">
      <c r="A69" t="s">
        <v>542</v>
      </c>
      <c r="C69" t="s">
        <v>529</v>
      </c>
      <c r="D69" s="23" t="s">
        <v>529</v>
      </c>
      <c r="F69" s="24"/>
      <c r="H69">
        <v>4</v>
      </c>
      <c r="I69" s="23">
        <f t="shared" si="5"/>
        <v>4</v>
      </c>
      <c r="K69" s="25"/>
      <c r="O69" s="27"/>
      <c r="R69" s="23"/>
      <c r="U69" s="28"/>
      <c r="AP69" s="30"/>
      <c r="BZ69" s="23"/>
    </row>
    <row r="70" spans="1:78" ht="12.75">
      <c r="A70" t="s">
        <v>543</v>
      </c>
      <c r="C70" t="s">
        <v>538</v>
      </c>
      <c r="D70" s="23" t="s">
        <v>529</v>
      </c>
      <c r="E70" s="22">
        <v>90</v>
      </c>
      <c r="F70" s="24" t="s">
        <v>144</v>
      </c>
      <c r="G70">
        <v>3</v>
      </c>
      <c r="H70">
        <v>1</v>
      </c>
      <c r="I70" s="23">
        <f t="shared" si="5"/>
        <v>4</v>
      </c>
      <c r="K70" s="25" t="s">
        <v>145</v>
      </c>
      <c r="L70" s="26">
        <v>0</v>
      </c>
      <c r="M70" s="26">
        <v>4</v>
      </c>
      <c r="N70" s="26">
        <v>0</v>
      </c>
      <c r="O70" s="27">
        <v>0</v>
      </c>
      <c r="P70">
        <v>0</v>
      </c>
      <c r="Q70">
        <v>0</v>
      </c>
      <c r="R70" s="23">
        <f>P70+Q70</f>
        <v>0</v>
      </c>
      <c r="S70">
        <f>SUM(U70:X70,Z70:AM70,AT70)</f>
        <v>13</v>
      </c>
      <c r="T70">
        <f>S70*100/G70</f>
        <v>433.3333333333333</v>
      </c>
      <c r="U70" s="28"/>
      <c r="AB70">
        <v>1</v>
      </c>
      <c r="AD70">
        <v>1</v>
      </c>
      <c r="AF70">
        <v>1</v>
      </c>
      <c r="AG70">
        <v>4</v>
      </c>
      <c r="AI70">
        <v>3</v>
      </c>
      <c r="AK70" s="30">
        <v>1</v>
      </c>
      <c r="AL70" s="30">
        <v>2</v>
      </c>
      <c r="AP70" s="30"/>
      <c r="BU70">
        <v>1</v>
      </c>
      <c r="BZ70" s="23"/>
    </row>
    <row r="71" spans="1:78" ht="12.75">
      <c r="A71" t="s">
        <v>544</v>
      </c>
      <c r="D71" s="23" t="s">
        <v>529</v>
      </c>
      <c r="E71" s="22">
        <v>90</v>
      </c>
      <c r="F71" s="24" t="s">
        <v>144</v>
      </c>
      <c r="G71">
        <v>6</v>
      </c>
      <c r="I71" s="23">
        <f t="shared" si="5"/>
        <v>6</v>
      </c>
      <c r="K71" s="25" t="s">
        <v>145</v>
      </c>
      <c r="L71" s="26">
        <v>0</v>
      </c>
      <c r="M71" s="26">
        <v>2</v>
      </c>
      <c r="N71" s="26">
        <v>2</v>
      </c>
      <c r="O71" s="27">
        <v>0</v>
      </c>
      <c r="P71">
        <v>0</v>
      </c>
      <c r="Q71">
        <v>0</v>
      </c>
      <c r="R71" s="23">
        <f>P71+Q71</f>
        <v>0</v>
      </c>
      <c r="S71">
        <f>SUM(U71:X71,Z71:AM71,AT71)</f>
        <v>1</v>
      </c>
      <c r="T71">
        <f>S71*100/G71</f>
        <v>16.666666666666668</v>
      </c>
      <c r="U71" s="28"/>
      <c r="AD71">
        <v>1</v>
      </c>
      <c r="AP71" s="30">
        <v>1</v>
      </c>
      <c r="AZ71">
        <v>1</v>
      </c>
      <c r="BA71">
        <v>2</v>
      </c>
      <c r="BU71">
        <v>1</v>
      </c>
      <c r="BZ71" s="23"/>
    </row>
    <row r="72" spans="1:78" ht="12.75">
      <c r="A72" t="s">
        <v>545</v>
      </c>
      <c r="C72" t="s">
        <v>546</v>
      </c>
      <c r="D72" s="23" t="s">
        <v>529</v>
      </c>
      <c r="F72" s="24"/>
      <c r="G72">
        <v>1</v>
      </c>
      <c r="I72" s="23">
        <f t="shared" si="5"/>
        <v>1</v>
      </c>
      <c r="K72" s="25"/>
      <c r="O72" s="27"/>
      <c r="R72" s="23"/>
      <c r="U72" s="28"/>
      <c r="AP72" s="30"/>
      <c r="BZ72" s="23"/>
    </row>
    <row r="73" spans="1:78" ht="12.75">
      <c r="A73" t="s">
        <v>547</v>
      </c>
      <c r="C73" t="s">
        <v>548</v>
      </c>
      <c r="D73" s="23" t="s">
        <v>529</v>
      </c>
      <c r="F73" s="24"/>
      <c r="G73">
        <v>4</v>
      </c>
      <c r="I73" s="23">
        <f t="shared" si="5"/>
        <v>4</v>
      </c>
      <c r="K73" s="25"/>
      <c r="O73" s="27"/>
      <c r="R73" s="23"/>
      <c r="U73" s="28"/>
      <c r="AP73" s="30"/>
      <c r="BZ73" s="23"/>
    </row>
    <row r="74" spans="1:78" ht="12.75">
      <c r="A74" t="s">
        <v>549</v>
      </c>
      <c r="C74" t="s">
        <v>550</v>
      </c>
      <c r="D74" s="23" t="s">
        <v>529</v>
      </c>
      <c r="E74" s="22">
        <v>90</v>
      </c>
      <c r="F74" s="24" t="s">
        <v>144</v>
      </c>
      <c r="G74">
        <v>4</v>
      </c>
      <c r="I74" s="23">
        <f t="shared" si="5"/>
        <v>4</v>
      </c>
      <c r="K74" s="25" t="s">
        <v>145</v>
      </c>
      <c r="L74" s="26">
        <v>0</v>
      </c>
      <c r="M74" s="26">
        <v>4</v>
      </c>
      <c r="N74" s="26">
        <v>0</v>
      </c>
      <c r="O74" s="27">
        <v>0</v>
      </c>
      <c r="P74">
        <v>0</v>
      </c>
      <c r="Q74">
        <v>1</v>
      </c>
      <c r="R74" s="23">
        <f>P74+Q74</f>
        <v>1</v>
      </c>
      <c r="S74">
        <f>SUM(U74:X74,Z74:AM74,AT74)</f>
        <v>1</v>
      </c>
      <c r="T74">
        <f>S74*100/G74</f>
        <v>25</v>
      </c>
      <c r="U74" s="28"/>
      <c r="AI74">
        <v>1</v>
      </c>
      <c r="AP74" s="30"/>
      <c r="BZ74" s="23">
        <v>2</v>
      </c>
    </row>
    <row r="75" spans="1:78" ht="12.75">
      <c r="A75" t="s">
        <v>551</v>
      </c>
      <c r="C75" t="s">
        <v>552</v>
      </c>
      <c r="D75" s="23" t="s">
        <v>529</v>
      </c>
      <c r="F75" s="24"/>
      <c r="H75">
        <v>8</v>
      </c>
      <c r="I75" s="23">
        <f t="shared" si="5"/>
        <v>8</v>
      </c>
      <c r="K75" s="25"/>
      <c r="O75" s="27"/>
      <c r="R75" s="23"/>
      <c r="U75" s="28"/>
      <c r="AP75" s="30"/>
      <c r="BZ75" s="23"/>
    </row>
    <row r="76" spans="1:78" ht="12.75">
      <c r="A76" t="s">
        <v>553</v>
      </c>
      <c r="C76" t="s">
        <v>529</v>
      </c>
      <c r="D76" s="23" t="s">
        <v>529</v>
      </c>
      <c r="E76" s="22">
        <v>84</v>
      </c>
      <c r="F76" s="24" t="s">
        <v>366</v>
      </c>
      <c r="G76">
        <v>22</v>
      </c>
      <c r="H76">
        <v>5</v>
      </c>
      <c r="I76" s="23">
        <f t="shared" si="5"/>
        <v>27</v>
      </c>
      <c r="K76" s="25" t="s">
        <v>145</v>
      </c>
      <c r="O76" s="27"/>
      <c r="P76">
        <v>6</v>
      </c>
      <c r="Q76">
        <v>0</v>
      </c>
      <c r="R76" s="23">
        <f>P76+Q76</f>
        <v>6</v>
      </c>
      <c r="S76">
        <f>SUM(U76:X76,Z76:AM76,AT76)</f>
        <v>25</v>
      </c>
      <c r="T76">
        <f>S76*100/G76</f>
        <v>113.63636363636364</v>
      </c>
      <c r="U76" s="28"/>
      <c r="V76">
        <v>4</v>
      </c>
      <c r="Z76">
        <v>6</v>
      </c>
      <c r="AG76">
        <v>10</v>
      </c>
      <c r="AH76">
        <v>3</v>
      </c>
      <c r="AI76">
        <v>1</v>
      </c>
      <c r="AM76">
        <v>1</v>
      </c>
      <c r="AP76" s="30"/>
      <c r="BA76">
        <v>2</v>
      </c>
      <c r="BB76">
        <v>1</v>
      </c>
      <c r="BG76" s="30"/>
      <c r="BM76">
        <v>1</v>
      </c>
      <c r="BR76">
        <v>1</v>
      </c>
      <c r="BS76">
        <v>2</v>
      </c>
      <c r="BX76">
        <v>3</v>
      </c>
      <c r="BZ76" s="23">
        <v>2</v>
      </c>
    </row>
    <row r="77" spans="1:78" ht="12.75">
      <c r="A77" t="s">
        <v>325</v>
      </c>
      <c r="C77" t="s">
        <v>534</v>
      </c>
      <c r="D77" s="23" t="s">
        <v>529</v>
      </c>
      <c r="E77" s="22">
        <v>90</v>
      </c>
      <c r="F77" s="24" t="s">
        <v>144</v>
      </c>
      <c r="G77">
        <v>25</v>
      </c>
      <c r="H77">
        <v>4</v>
      </c>
      <c r="I77" s="23">
        <f t="shared" si="5"/>
        <v>29</v>
      </c>
      <c r="K77" s="25" t="s">
        <v>145</v>
      </c>
      <c r="L77" s="26">
        <v>1</v>
      </c>
      <c r="M77" s="26">
        <v>3</v>
      </c>
      <c r="N77" s="26">
        <v>0</v>
      </c>
      <c r="O77" s="27">
        <v>0</v>
      </c>
      <c r="P77">
        <v>1</v>
      </c>
      <c r="Q77">
        <v>3</v>
      </c>
      <c r="R77" s="23">
        <f>P77+Q77</f>
        <v>4</v>
      </c>
      <c r="S77">
        <f>SUM(U77:X77,Z77:AM77,AT77)</f>
        <v>36</v>
      </c>
      <c r="T77">
        <f>S77*100/G77</f>
        <v>144</v>
      </c>
      <c r="U77" s="28"/>
      <c r="V77">
        <v>3</v>
      </c>
      <c r="Z77">
        <v>9</v>
      </c>
      <c r="AA77">
        <v>5</v>
      </c>
      <c r="AD77">
        <v>1</v>
      </c>
      <c r="AG77">
        <v>4</v>
      </c>
      <c r="AH77">
        <v>3</v>
      </c>
      <c r="AI77">
        <v>4</v>
      </c>
      <c r="AJ77">
        <v>1</v>
      </c>
      <c r="AM77">
        <v>2</v>
      </c>
      <c r="AN77">
        <v>1</v>
      </c>
      <c r="AP77" s="30">
        <v>1</v>
      </c>
      <c r="AT77">
        <v>4</v>
      </c>
      <c r="AW77">
        <v>1</v>
      </c>
      <c r="BF77" s="42">
        <v>1</v>
      </c>
      <c r="BS77">
        <v>3</v>
      </c>
      <c r="BU77">
        <v>1</v>
      </c>
      <c r="BZ77" s="23">
        <v>6</v>
      </c>
    </row>
    <row r="78" spans="1:78" ht="12.75">
      <c r="A78" t="s">
        <v>554</v>
      </c>
      <c r="C78" t="s">
        <v>555</v>
      </c>
      <c r="D78" s="23" t="s">
        <v>529</v>
      </c>
      <c r="F78" s="24"/>
      <c r="G78">
        <v>0.9</v>
      </c>
      <c r="I78" s="23">
        <f t="shared" si="5"/>
        <v>0.9</v>
      </c>
      <c r="K78" s="25"/>
      <c r="O78" s="27"/>
      <c r="R78" s="23"/>
      <c r="U78" s="28"/>
      <c r="AP78" s="30"/>
      <c r="BZ78" s="23"/>
    </row>
    <row r="79" spans="1:78" ht="12.75">
      <c r="A79" t="s">
        <v>556</v>
      </c>
      <c r="C79" t="s">
        <v>541</v>
      </c>
      <c r="D79" s="23" t="s">
        <v>529</v>
      </c>
      <c r="E79" s="22">
        <v>90</v>
      </c>
      <c r="F79" s="24" t="s">
        <v>144</v>
      </c>
      <c r="G79">
        <v>5</v>
      </c>
      <c r="I79" s="23">
        <f t="shared" si="5"/>
        <v>5</v>
      </c>
      <c r="K79" s="25" t="s">
        <v>145</v>
      </c>
      <c r="L79" s="26">
        <v>0</v>
      </c>
      <c r="M79" s="26">
        <v>4</v>
      </c>
      <c r="N79" s="26">
        <v>0</v>
      </c>
      <c r="O79" s="27">
        <v>0</v>
      </c>
      <c r="P79">
        <v>0</v>
      </c>
      <c r="Q79">
        <v>0</v>
      </c>
      <c r="R79" s="23">
        <f>P79+Q79</f>
        <v>0</v>
      </c>
      <c r="S79">
        <f>SUM(U79:X79,Z79:AM79,AT79)</f>
        <v>8</v>
      </c>
      <c r="T79">
        <f>S79*100/G79</f>
        <v>160</v>
      </c>
      <c r="U79" s="28"/>
      <c r="Z79">
        <v>2</v>
      </c>
      <c r="AA79">
        <v>1</v>
      </c>
      <c r="AD79">
        <v>1</v>
      </c>
      <c r="AG79">
        <v>2</v>
      </c>
      <c r="AI79">
        <v>1</v>
      </c>
      <c r="AL79" s="44">
        <v>1</v>
      </c>
      <c r="AP79" s="30">
        <v>1</v>
      </c>
      <c r="BZ79" s="23"/>
    </row>
    <row r="80" spans="1:78" ht="12.75">
      <c r="A80" t="s">
        <v>557</v>
      </c>
      <c r="D80" s="23" t="s">
        <v>529</v>
      </c>
      <c r="F80" s="24"/>
      <c r="G80">
        <v>0.3</v>
      </c>
      <c r="I80" s="23">
        <f t="shared" si="5"/>
        <v>0.3</v>
      </c>
      <c r="K80" s="25"/>
      <c r="O80" s="27"/>
      <c r="R80" s="23"/>
      <c r="U80" s="28"/>
      <c r="AP80" s="30"/>
      <c r="BZ80" s="23"/>
    </row>
    <row r="81" spans="1:78" ht="12.75">
      <c r="A81" t="s">
        <v>558</v>
      </c>
      <c r="C81" t="s">
        <v>427</v>
      </c>
      <c r="D81" s="23" t="s">
        <v>529</v>
      </c>
      <c r="F81" s="24"/>
      <c r="G81">
        <v>0.3</v>
      </c>
      <c r="I81" s="23">
        <f t="shared" si="5"/>
        <v>0.3</v>
      </c>
      <c r="K81" s="25"/>
      <c r="O81" s="27"/>
      <c r="R81" s="23"/>
      <c r="U81" s="28"/>
      <c r="AP81" s="30"/>
      <c r="BZ81" s="23"/>
    </row>
    <row r="82" spans="1:78" ht="12.75">
      <c r="A82" t="s">
        <v>179</v>
      </c>
      <c r="C82" t="s">
        <v>534</v>
      </c>
      <c r="D82" s="23" t="s">
        <v>529</v>
      </c>
      <c r="F82" s="24"/>
      <c r="H82">
        <v>3</v>
      </c>
      <c r="I82" s="23">
        <f t="shared" si="5"/>
        <v>3</v>
      </c>
      <c r="K82" s="25"/>
      <c r="O82" s="27"/>
      <c r="R82" s="23"/>
      <c r="U82" s="28"/>
      <c r="AP82" s="30"/>
      <c r="BZ82" s="23"/>
    </row>
    <row r="83" spans="1:78" ht="12.75">
      <c r="A83" t="s">
        <v>559</v>
      </c>
      <c r="C83" t="s">
        <v>560</v>
      </c>
      <c r="D83" s="23" t="s">
        <v>529</v>
      </c>
      <c r="F83" s="24"/>
      <c r="G83">
        <v>0.5</v>
      </c>
      <c r="I83" s="23">
        <f t="shared" si="5"/>
        <v>0.5</v>
      </c>
      <c r="K83" s="25"/>
      <c r="O83" s="27"/>
      <c r="R83" s="23"/>
      <c r="U83" s="28"/>
      <c r="AP83" s="30"/>
      <c r="BZ83" s="23"/>
    </row>
    <row r="84" spans="1:78" ht="12.75">
      <c r="A84" t="s">
        <v>561</v>
      </c>
      <c r="C84" t="s">
        <v>152</v>
      </c>
      <c r="D84" s="23" t="s">
        <v>529</v>
      </c>
      <c r="E84" s="22">
        <v>90</v>
      </c>
      <c r="F84" s="24" t="s">
        <v>144</v>
      </c>
      <c r="G84">
        <v>1</v>
      </c>
      <c r="I84" s="23">
        <f t="shared" si="5"/>
        <v>1</v>
      </c>
      <c r="K84" s="25" t="s">
        <v>145</v>
      </c>
      <c r="L84" s="26">
        <v>0</v>
      </c>
      <c r="M84" s="26">
        <v>4</v>
      </c>
      <c r="N84" s="26">
        <v>0</v>
      </c>
      <c r="O84" s="27">
        <v>0</v>
      </c>
      <c r="P84">
        <v>0</v>
      </c>
      <c r="Q84">
        <v>0</v>
      </c>
      <c r="R84" s="23">
        <f>P84+Q84</f>
        <v>0</v>
      </c>
      <c r="S84">
        <f>SUM(U84:X84,Z84:AM84,AT84)</f>
        <v>0</v>
      </c>
      <c r="T84">
        <f>S84*100/G84</f>
        <v>0</v>
      </c>
      <c r="U84" s="28"/>
      <c r="AP84" s="30"/>
      <c r="BZ84" s="23">
        <v>1</v>
      </c>
    </row>
    <row r="85" spans="1:78" ht="12.75">
      <c r="A85" t="s">
        <v>562</v>
      </c>
      <c r="C85" t="s">
        <v>555</v>
      </c>
      <c r="D85" s="23" t="s">
        <v>529</v>
      </c>
      <c r="F85" s="24"/>
      <c r="H85">
        <v>3</v>
      </c>
      <c r="I85" s="23">
        <f t="shared" si="5"/>
        <v>3</v>
      </c>
      <c r="K85" s="25"/>
      <c r="O85" s="27"/>
      <c r="R85" s="23"/>
      <c r="U85" s="28"/>
      <c r="AP85" s="30"/>
      <c r="BZ85" s="23"/>
    </row>
    <row r="86" spans="1:78" ht="12.75">
      <c r="A86" t="s">
        <v>563</v>
      </c>
      <c r="C86" t="s">
        <v>534</v>
      </c>
      <c r="D86" s="23" t="s">
        <v>529</v>
      </c>
      <c r="F86" s="24"/>
      <c r="G86">
        <v>0.7</v>
      </c>
      <c r="I86" s="23">
        <f t="shared" si="5"/>
        <v>0.7</v>
      </c>
      <c r="K86" s="25"/>
      <c r="O86" s="27"/>
      <c r="R86" s="23"/>
      <c r="U86" s="28"/>
      <c r="AP86" s="30"/>
      <c r="BZ86" s="23"/>
    </row>
    <row r="87" spans="1:78" ht="12.75">
      <c r="A87" t="s">
        <v>564</v>
      </c>
      <c r="C87" t="s">
        <v>529</v>
      </c>
      <c r="D87" s="23" t="s">
        <v>529</v>
      </c>
      <c r="F87" s="24"/>
      <c r="G87">
        <v>4.5</v>
      </c>
      <c r="H87">
        <v>3.5</v>
      </c>
      <c r="I87" s="23">
        <f t="shared" si="5"/>
        <v>8</v>
      </c>
      <c r="K87" s="25"/>
      <c r="O87" s="27"/>
      <c r="R87" s="23"/>
      <c r="U87" s="28"/>
      <c r="AP87" s="30"/>
      <c r="BZ87" s="23"/>
    </row>
    <row r="88" spans="1:78" ht="12.75">
      <c r="A88" t="s">
        <v>565</v>
      </c>
      <c r="C88" t="s">
        <v>548</v>
      </c>
      <c r="D88" s="23" t="s">
        <v>529</v>
      </c>
      <c r="F88" s="24"/>
      <c r="G88">
        <v>1.5</v>
      </c>
      <c r="I88" s="23">
        <f t="shared" si="5"/>
        <v>1.5</v>
      </c>
      <c r="K88" s="25"/>
      <c r="O88" s="27"/>
      <c r="R88" s="23"/>
      <c r="U88" s="28"/>
      <c r="AP88" s="30"/>
      <c r="BZ88" s="23"/>
    </row>
    <row r="89" spans="1:78" ht="12.75">
      <c r="A89" t="s">
        <v>566</v>
      </c>
      <c r="C89" t="s">
        <v>529</v>
      </c>
      <c r="D89" s="23" t="s">
        <v>529</v>
      </c>
      <c r="F89" s="24"/>
      <c r="G89">
        <v>9</v>
      </c>
      <c r="I89" s="23">
        <f t="shared" si="5"/>
        <v>9</v>
      </c>
      <c r="K89" s="25"/>
      <c r="O89" s="27"/>
      <c r="R89" s="23"/>
      <c r="U89" s="28"/>
      <c r="AP89" s="30"/>
      <c r="BZ89" s="23"/>
    </row>
    <row r="90" spans="1:78" ht="12.75">
      <c r="A90" t="s">
        <v>567</v>
      </c>
      <c r="C90" t="s">
        <v>548</v>
      </c>
      <c r="D90" s="23" t="s">
        <v>529</v>
      </c>
      <c r="F90" s="24"/>
      <c r="G90">
        <v>4</v>
      </c>
      <c r="I90" s="23">
        <f t="shared" si="5"/>
        <v>4</v>
      </c>
      <c r="K90" s="25"/>
      <c r="O90" s="27"/>
      <c r="R90" s="23"/>
      <c r="U90" s="28"/>
      <c r="AP90" s="30"/>
      <c r="BZ90" s="23"/>
    </row>
    <row r="91" spans="1:78" ht="12.75">
      <c r="A91" t="s">
        <v>568</v>
      </c>
      <c r="C91" t="s">
        <v>541</v>
      </c>
      <c r="D91" s="23" t="s">
        <v>529</v>
      </c>
      <c r="F91" s="24"/>
      <c r="G91">
        <v>0.8</v>
      </c>
      <c r="H91">
        <v>2.2</v>
      </c>
      <c r="I91" s="23">
        <f t="shared" si="5"/>
        <v>3</v>
      </c>
      <c r="K91" s="25"/>
      <c r="O91" s="27"/>
      <c r="R91" s="23"/>
      <c r="U91" s="28"/>
      <c r="AP91" s="30"/>
      <c r="BZ91" s="23"/>
    </row>
    <row r="92" spans="1:78" ht="12.75">
      <c r="A92" t="s">
        <v>569</v>
      </c>
      <c r="C92" t="s">
        <v>541</v>
      </c>
      <c r="D92" s="23" t="s">
        <v>529</v>
      </c>
      <c r="F92" s="24"/>
      <c r="H92">
        <v>12</v>
      </c>
      <c r="I92" s="23">
        <f t="shared" si="5"/>
        <v>12</v>
      </c>
      <c r="K92" s="25"/>
      <c r="O92" s="27"/>
      <c r="R92" s="23"/>
      <c r="U92" s="28"/>
      <c r="AP92" s="30"/>
      <c r="BZ92" s="23"/>
    </row>
    <row r="93" spans="1:78" ht="12.75">
      <c r="A93" t="s">
        <v>570</v>
      </c>
      <c r="C93" t="s">
        <v>535</v>
      </c>
      <c r="D93" s="23" t="s">
        <v>529</v>
      </c>
      <c r="E93" s="22">
        <v>90</v>
      </c>
      <c r="F93" s="24" t="s">
        <v>144</v>
      </c>
      <c r="G93">
        <v>0.2</v>
      </c>
      <c r="H93">
        <v>0.4</v>
      </c>
      <c r="I93" s="23">
        <f t="shared" si="5"/>
        <v>0.6000000000000001</v>
      </c>
      <c r="K93" s="25" t="s">
        <v>145</v>
      </c>
      <c r="L93" s="26">
        <v>0</v>
      </c>
      <c r="M93" s="26">
        <v>4</v>
      </c>
      <c r="N93" s="26">
        <v>0</v>
      </c>
      <c r="O93" s="27">
        <v>0</v>
      </c>
      <c r="P93">
        <v>0</v>
      </c>
      <c r="Q93">
        <v>0</v>
      </c>
      <c r="R93" s="23">
        <f>P93+Q93</f>
        <v>0</v>
      </c>
      <c r="S93">
        <f>SUM(U93:X93,Z93:AM93,AT93)</f>
        <v>0</v>
      </c>
      <c r="T93">
        <f>S93*100/G93</f>
        <v>0</v>
      </c>
      <c r="U93" s="28"/>
      <c r="AP93" s="30"/>
      <c r="AY93">
        <v>1</v>
      </c>
      <c r="BZ93" s="23"/>
    </row>
    <row r="94" spans="1:78" ht="12.75">
      <c r="A94" t="s">
        <v>571</v>
      </c>
      <c r="C94" s="36" t="s">
        <v>572</v>
      </c>
      <c r="D94" s="23" t="s">
        <v>529</v>
      </c>
      <c r="F94" s="24"/>
      <c r="G94">
        <v>1.2</v>
      </c>
      <c r="I94" s="23">
        <f t="shared" si="5"/>
        <v>1.2</v>
      </c>
      <c r="K94" s="25"/>
      <c r="O94" s="27"/>
      <c r="R94" s="23"/>
      <c r="U94" s="28"/>
      <c r="AP94" s="30"/>
      <c r="BZ94" s="23"/>
    </row>
    <row r="95" spans="1:78" ht="12.75">
      <c r="A95" t="s">
        <v>573</v>
      </c>
      <c r="C95" t="s">
        <v>548</v>
      </c>
      <c r="D95" s="23" t="s">
        <v>529</v>
      </c>
      <c r="F95" s="24"/>
      <c r="G95">
        <v>6</v>
      </c>
      <c r="I95" s="23">
        <f t="shared" si="5"/>
        <v>6</v>
      </c>
      <c r="K95" s="25"/>
      <c r="O95" s="27"/>
      <c r="R95" s="23"/>
      <c r="U95" s="28"/>
      <c r="AP95" s="30"/>
      <c r="BZ95" s="23"/>
    </row>
    <row r="96" spans="1:78" ht="12.75">
      <c r="A96" t="s">
        <v>195</v>
      </c>
      <c r="C96" t="s">
        <v>535</v>
      </c>
      <c r="D96" s="23" t="s">
        <v>529</v>
      </c>
      <c r="E96" s="22">
        <v>90</v>
      </c>
      <c r="F96" s="24" t="s">
        <v>144</v>
      </c>
      <c r="G96">
        <v>10</v>
      </c>
      <c r="I96" s="23">
        <f t="shared" si="5"/>
        <v>10</v>
      </c>
      <c r="K96" s="25" t="s">
        <v>145</v>
      </c>
      <c r="L96" s="26">
        <v>0</v>
      </c>
      <c r="M96" s="26">
        <v>4</v>
      </c>
      <c r="N96" s="26">
        <v>0</v>
      </c>
      <c r="O96" s="27">
        <v>0</v>
      </c>
      <c r="P96">
        <v>0</v>
      </c>
      <c r="Q96">
        <v>0</v>
      </c>
      <c r="R96" s="23">
        <f>P96+Q96</f>
        <v>0</v>
      </c>
      <c r="S96">
        <f>SUM(U96:X96,Z96:AM96,AT96)</f>
        <v>4</v>
      </c>
      <c r="T96">
        <f>S96*100/G96</f>
        <v>40</v>
      </c>
      <c r="U96" s="28">
        <v>1</v>
      </c>
      <c r="Z96">
        <v>1</v>
      </c>
      <c r="AD96">
        <v>1</v>
      </c>
      <c r="AI96">
        <v>1</v>
      </c>
      <c r="AP96" s="30">
        <v>1</v>
      </c>
      <c r="BA96">
        <v>1</v>
      </c>
      <c r="BU96">
        <v>2</v>
      </c>
      <c r="BZ96" s="23"/>
    </row>
    <row r="97" spans="1:79" ht="12.75">
      <c r="A97" s="45">
        <f>COUNTA(A3:A96)</f>
        <v>94</v>
      </c>
      <c r="B97" s="46">
        <f>COUNTA(B3:B96)</f>
        <v>5</v>
      </c>
      <c r="C97" s="45"/>
      <c r="D97" s="46"/>
      <c r="E97" s="47">
        <f>COUNTA(F3:F96)</f>
        <v>47</v>
      </c>
      <c r="F97" s="47"/>
      <c r="G97" s="48">
        <f>SUM(G3:G96)</f>
        <v>995.2</v>
      </c>
      <c r="H97" s="48">
        <f>SUM(H3:H96)</f>
        <v>270.09999999999997</v>
      </c>
      <c r="I97" s="45">
        <f>SUM(I3:I96)</f>
        <v>1265.3</v>
      </c>
      <c r="J97" s="48"/>
      <c r="K97" s="49"/>
      <c r="L97" s="50"/>
      <c r="M97" s="50"/>
      <c r="N97" s="50"/>
      <c r="O97" s="50"/>
      <c r="P97" s="45"/>
      <c r="Q97" s="45"/>
      <c r="R97" s="45"/>
      <c r="S97" s="45"/>
      <c r="T97" s="45"/>
      <c r="U97" s="45">
        <f>SUM(U3:U96)</f>
        <v>7</v>
      </c>
      <c r="V97" s="45">
        <f>SUM(V3:V96)</f>
        <v>41</v>
      </c>
      <c r="W97" s="45">
        <f>SUM(W3:W96)</f>
        <v>14</v>
      </c>
      <c r="X97" s="45">
        <f>SUM(X3:X96)</f>
        <v>8</v>
      </c>
      <c r="Y97" s="45">
        <f>SUM(Y3:Y96)</f>
        <v>0</v>
      </c>
      <c r="Z97" s="45">
        <f>SUM(Z3:Z96)</f>
        <v>101</v>
      </c>
      <c r="AA97" s="45">
        <f>SUM(AA3:AA96)</f>
        <v>65</v>
      </c>
      <c r="AB97" s="45">
        <f>SUM(AB3:AB96)</f>
        <v>1</v>
      </c>
      <c r="AC97" s="45">
        <f>SUM(AC3:AC96)</f>
        <v>1</v>
      </c>
      <c r="AD97" s="45">
        <f>SUM(AD3:AD96)</f>
        <v>22</v>
      </c>
      <c r="AE97" s="45">
        <f>SUM(AE3:AE96)</f>
        <v>1</v>
      </c>
      <c r="AF97" s="45">
        <f>SUM(AF3:AF96)</f>
        <v>6</v>
      </c>
      <c r="AG97" s="45">
        <f>SUM(AG3:AG96)</f>
        <v>54</v>
      </c>
      <c r="AH97" s="45">
        <f>SUM(AH3:AH96)</f>
        <v>32</v>
      </c>
      <c r="AI97" s="45">
        <f>SUM(AI3:AI96)</f>
        <v>110</v>
      </c>
      <c r="AJ97" s="45">
        <f>SUM(AJ3:AJ96)</f>
        <v>2</v>
      </c>
      <c r="AK97" s="45">
        <f>SUM(AK3:AK96)</f>
        <v>3</v>
      </c>
      <c r="AL97" s="45">
        <f>SUM(AL3:AL96)</f>
        <v>5</v>
      </c>
      <c r="AM97" s="45">
        <f>SUM(AM3:AM96)</f>
        <v>8</v>
      </c>
      <c r="AN97" s="45">
        <f>SUM(AN3:AN96)</f>
        <v>1</v>
      </c>
      <c r="AO97" s="45">
        <f>SUM(AO3:AO96)</f>
        <v>1</v>
      </c>
      <c r="AP97" s="45">
        <f>SUM(AP3:AP96)</f>
        <v>9</v>
      </c>
      <c r="AQ97" s="45">
        <f>SUM(AQ3:AQ96)</f>
        <v>3</v>
      </c>
      <c r="AR97" s="45">
        <f>SUM(AR3:AR96)</f>
        <v>1</v>
      </c>
      <c r="AS97" s="45">
        <f>SUM(AS3:AS96)</f>
        <v>0</v>
      </c>
      <c r="AT97" s="45">
        <f>SUM(AT3:AT96)</f>
        <v>29</v>
      </c>
      <c r="AU97" s="45">
        <f>SUM(AU3:AU96)</f>
        <v>11</v>
      </c>
      <c r="AV97" s="45">
        <f>SUM(AV3:AV96)</f>
        <v>2</v>
      </c>
      <c r="AW97" s="45">
        <f>SUM(AW3:AW96)</f>
        <v>32</v>
      </c>
      <c r="AX97" s="45">
        <f>SUM(AX3:AX96)</f>
        <v>5</v>
      </c>
      <c r="AY97" s="45">
        <f>SUM(AY3:AY96)</f>
        <v>14</v>
      </c>
      <c r="AZ97" s="45">
        <f>SUM(AZ3:AZ96)</f>
        <v>1</v>
      </c>
      <c r="BA97" s="45">
        <f>SUM(BA3:BA96)</f>
        <v>66</v>
      </c>
      <c r="BB97" s="45">
        <f>SUM(BB3:BB96)</f>
        <v>11</v>
      </c>
      <c r="BC97" s="45">
        <f>SUM(BC3:BC96)</f>
        <v>1</v>
      </c>
      <c r="BD97" s="45">
        <f>SUM(BD3:BD96)</f>
        <v>0</v>
      </c>
      <c r="BE97" s="45">
        <f>SUM(BE3:BE96)</f>
        <v>1</v>
      </c>
      <c r="BF97" s="45">
        <f>SUM(BF3:BF96)</f>
        <v>1</v>
      </c>
      <c r="BG97" s="45">
        <f>SUM(BG3:BG96)</f>
        <v>0</v>
      </c>
      <c r="BH97" s="45">
        <f>SUM(BH3:BH96)</f>
        <v>0</v>
      </c>
      <c r="BI97" s="45">
        <f>SUM(BI3:BI96)</f>
        <v>4</v>
      </c>
      <c r="BJ97" s="45">
        <f>SUM(BJ3:BJ96)</f>
        <v>0</v>
      </c>
      <c r="BK97" s="45">
        <f>SUM(BK3:BK96)</f>
        <v>6</v>
      </c>
      <c r="BL97" s="45">
        <f>SUM(BL3:BL96)</f>
        <v>0</v>
      </c>
      <c r="BM97" s="45">
        <f>SUM(BM3:BM96)</f>
        <v>16</v>
      </c>
      <c r="BN97" s="45">
        <f>SUM(BN3:BN96)</f>
        <v>12</v>
      </c>
      <c r="BO97" s="45">
        <f>SUM(BO3:BO96)</f>
        <v>0</v>
      </c>
      <c r="BP97" s="45">
        <f>SUM(BP3:BP96)</f>
        <v>35</v>
      </c>
      <c r="BQ97" s="45">
        <f>SUM(BQ3:BQ96)</f>
        <v>1</v>
      </c>
      <c r="BR97" s="45">
        <f>SUM(BR3:BR96)</f>
        <v>2</v>
      </c>
      <c r="BS97" s="45">
        <f>SUM(BS3:BS96)</f>
        <v>72</v>
      </c>
      <c r="BT97" s="45">
        <f>SUM(BT3:BT96)</f>
        <v>1</v>
      </c>
      <c r="BU97" s="45">
        <f>SUM(BU3:BU96)</f>
        <v>75</v>
      </c>
      <c r="BV97" s="45">
        <f>SUM(BV3:BV96)</f>
        <v>8</v>
      </c>
      <c r="BW97" s="45">
        <f>SUM(BW3:BW96)</f>
        <v>5</v>
      </c>
      <c r="BX97" s="45">
        <f>SUM(BX3:BX96)</f>
        <v>26</v>
      </c>
      <c r="BY97" s="45">
        <f>SUM(BY3:BY96)</f>
        <v>1</v>
      </c>
      <c r="BZ97" s="45">
        <f>SUM(BZ3:BZ96)</f>
        <v>110</v>
      </c>
      <c r="CA97" s="3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5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5.28125" style="0" customWidth="1"/>
    <col min="2" max="2" width="3.7109375" style="22" customWidth="1"/>
    <col min="3" max="3" width="11.57421875" style="0" bestFit="1" customWidth="1"/>
    <col min="4" max="4" width="9.421875" style="0" bestFit="1" customWidth="1"/>
    <col min="5" max="5" width="4.00390625" style="22" customWidth="1"/>
    <col min="6" max="6" width="10.7109375" style="51" customWidth="1"/>
    <col min="7" max="9" width="6.7109375" style="0" customWidth="1"/>
    <col min="10" max="10" width="4.7109375" style="0" customWidth="1"/>
    <col min="11" max="11" width="4.00390625" style="52" customWidth="1"/>
    <col min="12" max="15" width="2.7109375" style="26" customWidth="1"/>
    <col min="16" max="18" width="4.7109375" style="0" customWidth="1"/>
    <col min="19" max="19" width="5.00390625" style="0" customWidth="1"/>
    <col min="20" max="58" width="4.7109375" style="0" customWidth="1"/>
    <col min="59" max="59" width="5.421875" style="0" customWidth="1"/>
    <col min="60" max="78" width="4.7109375" style="0" customWidth="1"/>
  </cols>
  <sheetData>
    <row r="1" spans="1:78" ht="12.75">
      <c r="A1" s="1" t="s">
        <v>0</v>
      </c>
      <c r="B1" s="2"/>
      <c r="C1" s="1" t="s">
        <v>1</v>
      </c>
      <c r="D1" s="3" t="s">
        <v>2</v>
      </c>
      <c r="E1" s="2"/>
      <c r="F1" s="4" t="s">
        <v>3</v>
      </c>
      <c r="G1" s="1" t="s">
        <v>4</v>
      </c>
      <c r="H1" s="1"/>
      <c r="I1" s="3"/>
      <c r="J1" s="1"/>
      <c r="K1" s="5"/>
      <c r="L1" s="6" t="s">
        <v>5</v>
      </c>
      <c r="M1" s="7"/>
      <c r="N1" s="7"/>
      <c r="O1" s="8"/>
      <c r="P1" s="1" t="s">
        <v>6</v>
      </c>
      <c r="Q1" s="1"/>
      <c r="R1" s="3"/>
      <c r="S1" s="1" t="s">
        <v>7</v>
      </c>
      <c r="T1" s="1"/>
      <c r="U1" s="9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0" t="s">
        <v>20</v>
      </c>
      <c r="AH1" s="10" t="s">
        <v>21</v>
      </c>
      <c r="AI1" s="10" t="s">
        <v>22</v>
      </c>
      <c r="AJ1" s="10" t="s">
        <v>23</v>
      </c>
      <c r="AK1" s="10" t="s">
        <v>24</v>
      </c>
      <c r="AL1" s="10" t="s">
        <v>25</v>
      </c>
      <c r="AM1" s="10" t="s">
        <v>26</v>
      </c>
      <c r="AN1" s="10" t="s">
        <v>27</v>
      </c>
      <c r="AO1" s="10" t="s">
        <v>28</v>
      </c>
      <c r="AP1" s="10" t="s">
        <v>29</v>
      </c>
      <c r="AQ1" s="10" t="s">
        <v>30</v>
      </c>
      <c r="AR1" s="10" t="s">
        <v>31</v>
      </c>
      <c r="AS1" s="10" t="s">
        <v>32</v>
      </c>
      <c r="AT1" s="10" t="s">
        <v>33</v>
      </c>
      <c r="AU1" s="10" t="s">
        <v>34</v>
      </c>
      <c r="AV1" s="10" t="s">
        <v>35</v>
      </c>
      <c r="AW1" s="10" t="s">
        <v>36</v>
      </c>
      <c r="AX1" s="10" t="s">
        <v>37</v>
      </c>
      <c r="AY1" s="10" t="s">
        <v>38</v>
      </c>
      <c r="AZ1" s="10" t="s">
        <v>39</v>
      </c>
      <c r="BA1" s="10" t="s">
        <v>40</v>
      </c>
      <c r="BB1" s="10" t="s">
        <v>41</v>
      </c>
      <c r="BC1" s="10" t="s">
        <v>42</v>
      </c>
      <c r="BD1" s="10" t="s">
        <v>43</v>
      </c>
      <c r="BE1" s="10" t="s">
        <v>44</v>
      </c>
      <c r="BF1" s="10" t="s">
        <v>45</v>
      </c>
      <c r="BG1" s="10" t="s">
        <v>46</v>
      </c>
      <c r="BH1" s="10" t="s">
        <v>47</v>
      </c>
      <c r="BI1" s="10" t="s">
        <v>48</v>
      </c>
      <c r="BJ1" s="10" t="s">
        <v>49</v>
      </c>
      <c r="BK1" s="10" t="s">
        <v>50</v>
      </c>
      <c r="BL1" s="10" t="s">
        <v>51</v>
      </c>
      <c r="BM1" s="10" t="s">
        <v>52</v>
      </c>
      <c r="BN1" s="10" t="s">
        <v>53</v>
      </c>
      <c r="BO1" s="10" t="s">
        <v>54</v>
      </c>
      <c r="BP1" s="10" t="s">
        <v>55</v>
      </c>
      <c r="BQ1" s="10" t="s">
        <v>56</v>
      </c>
      <c r="BR1" s="10" t="s">
        <v>57</v>
      </c>
      <c r="BS1" s="10" t="s">
        <v>58</v>
      </c>
      <c r="BT1" s="10" t="s">
        <v>59</v>
      </c>
      <c r="BU1" s="10" t="s">
        <v>60</v>
      </c>
      <c r="BV1" s="10" t="s">
        <v>61</v>
      </c>
      <c r="BW1" s="10" t="s">
        <v>62</v>
      </c>
      <c r="BX1" s="10" t="s">
        <v>63</v>
      </c>
      <c r="BY1" s="10" t="s">
        <v>64</v>
      </c>
      <c r="BZ1" s="11" t="s">
        <v>65</v>
      </c>
    </row>
    <row r="2" spans="1:78" ht="87.75" thickBot="1">
      <c r="A2" s="12"/>
      <c r="B2" s="13" t="s">
        <v>66</v>
      </c>
      <c r="C2" s="12"/>
      <c r="D2" s="14"/>
      <c r="E2" s="13" t="s">
        <v>67</v>
      </c>
      <c r="F2" s="15"/>
      <c r="G2" s="13" t="s">
        <v>68</v>
      </c>
      <c r="H2" s="13" t="s">
        <v>69</v>
      </c>
      <c r="I2" s="16" t="s">
        <v>70</v>
      </c>
      <c r="J2" s="13" t="s">
        <v>71</v>
      </c>
      <c r="K2" s="17" t="s">
        <v>72</v>
      </c>
      <c r="L2" s="18" t="s">
        <v>73</v>
      </c>
      <c r="M2" s="18" t="s">
        <v>74</v>
      </c>
      <c r="N2" s="18" t="s">
        <v>75</v>
      </c>
      <c r="O2" s="19" t="s">
        <v>76</v>
      </c>
      <c r="P2" s="13" t="s">
        <v>77</v>
      </c>
      <c r="Q2" s="13" t="s">
        <v>78</v>
      </c>
      <c r="R2" s="16" t="s">
        <v>79</v>
      </c>
      <c r="S2" s="13" t="s">
        <v>80</v>
      </c>
      <c r="T2" s="13" t="s">
        <v>81</v>
      </c>
      <c r="U2" s="20" t="s">
        <v>82</v>
      </c>
      <c r="V2" s="13" t="s">
        <v>83</v>
      </c>
      <c r="W2" s="13" t="s">
        <v>84</v>
      </c>
      <c r="X2" s="21" t="s">
        <v>85</v>
      </c>
      <c r="Y2" s="13" t="s">
        <v>86</v>
      </c>
      <c r="Z2" s="13" t="s">
        <v>87</v>
      </c>
      <c r="AA2" s="13" t="s">
        <v>88</v>
      </c>
      <c r="AB2" s="13" t="s">
        <v>89</v>
      </c>
      <c r="AC2" s="13" t="s">
        <v>90</v>
      </c>
      <c r="AD2" s="13" t="s">
        <v>91</v>
      </c>
      <c r="AE2" s="13" t="s">
        <v>92</v>
      </c>
      <c r="AF2" s="13" t="s">
        <v>93</v>
      </c>
      <c r="AG2" s="13" t="s">
        <v>94</v>
      </c>
      <c r="AH2" s="13" t="s">
        <v>95</v>
      </c>
      <c r="AI2" s="13" t="s">
        <v>96</v>
      </c>
      <c r="AJ2" s="13" t="s">
        <v>97</v>
      </c>
      <c r="AK2" s="13" t="s">
        <v>98</v>
      </c>
      <c r="AL2" s="13" t="s">
        <v>99</v>
      </c>
      <c r="AM2" s="13" t="s">
        <v>100</v>
      </c>
      <c r="AN2" s="21" t="s">
        <v>101</v>
      </c>
      <c r="AO2" s="13" t="s">
        <v>102</v>
      </c>
      <c r="AP2" s="13" t="s">
        <v>103</v>
      </c>
      <c r="AQ2" s="13" t="s">
        <v>104</v>
      </c>
      <c r="AR2" s="13" t="s">
        <v>105</v>
      </c>
      <c r="AS2" s="13" t="s">
        <v>106</v>
      </c>
      <c r="AT2" s="13" t="s">
        <v>107</v>
      </c>
      <c r="AU2" s="13" t="s">
        <v>108</v>
      </c>
      <c r="AV2" s="13" t="s">
        <v>109</v>
      </c>
      <c r="AW2" s="13" t="s">
        <v>110</v>
      </c>
      <c r="AX2" s="13" t="s">
        <v>111</v>
      </c>
      <c r="AY2" s="13" t="s">
        <v>112</v>
      </c>
      <c r="AZ2" s="13" t="s">
        <v>113</v>
      </c>
      <c r="BA2" s="13" t="s">
        <v>114</v>
      </c>
      <c r="BB2" s="13" t="s">
        <v>115</v>
      </c>
      <c r="BC2" s="13" t="s">
        <v>116</v>
      </c>
      <c r="BD2" s="13" t="s">
        <v>117</v>
      </c>
      <c r="BE2" s="13" t="s">
        <v>118</v>
      </c>
      <c r="BF2" s="13" t="s">
        <v>119</v>
      </c>
      <c r="BG2" s="13" t="s">
        <v>120</v>
      </c>
      <c r="BH2" s="13" t="s">
        <v>121</v>
      </c>
      <c r="BI2" s="13" t="s">
        <v>122</v>
      </c>
      <c r="BJ2" s="13" t="s">
        <v>123</v>
      </c>
      <c r="BK2" s="13" t="s">
        <v>124</v>
      </c>
      <c r="BL2" s="13" t="s">
        <v>125</v>
      </c>
      <c r="BM2" s="13" t="s">
        <v>126</v>
      </c>
      <c r="BN2" s="13" t="s">
        <v>127</v>
      </c>
      <c r="BO2" s="13" t="s">
        <v>128</v>
      </c>
      <c r="BP2" s="13" t="s">
        <v>129</v>
      </c>
      <c r="BQ2" s="13" t="s">
        <v>130</v>
      </c>
      <c r="BR2" s="13" t="s">
        <v>131</v>
      </c>
      <c r="BS2" s="13" t="s">
        <v>132</v>
      </c>
      <c r="BT2" s="13" t="s">
        <v>133</v>
      </c>
      <c r="BU2" s="13" t="s">
        <v>134</v>
      </c>
      <c r="BV2" s="13" t="s">
        <v>135</v>
      </c>
      <c r="BW2" s="13" t="s">
        <v>136</v>
      </c>
      <c r="BX2" s="13" t="s">
        <v>137</v>
      </c>
      <c r="BY2" s="13" t="s">
        <v>138</v>
      </c>
      <c r="BZ2" s="16" t="s">
        <v>139</v>
      </c>
    </row>
    <row r="3" spans="1:78" ht="12.75">
      <c r="A3" t="s">
        <v>198</v>
      </c>
      <c r="D3" s="23" t="s">
        <v>199</v>
      </c>
      <c r="E3" s="22">
        <v>83</v>
      </c>
      <c r="F3" s="24" t="s">
        <v>200</v>
      </c>
      <c r="G3">
        <v>2</v>
      </c>
      <c r="I3" s="23">
        <f>G3+H3</f>
        <v>2</v>
      </c>
      <c r="K3" s="25" t="s">
        <v>145</v>
      </c>
      <c r="L3" s="26">
        <v>2</v>
      </c>
      <c r="M3" s="26">
        <v>2</v>
      </c>
      <c r="N3" s="26">
        <v>0</v>
      </c>
      <c r="O3" s="27">
        <v>0</v>
      </c>
      <c r="P3">
        <v>0</v>
      </c>
      <c r="Q3">
        <v>0</v>
      </c>
      <c r="R3" s="23">
        <f aca="true" t="shared" si="0" ref="R3:R9">P3+Q3</f>
        <v>0</v>
      </c>
      <c r="S3">
        <f aca="true" t="shared" si="1" ref="S3:S9">SUM(U3:X3,Z3:AM3,AT3)</f>
        <v>4</v>
      </c>
      <c r="T3">
        <f aca="true" t="shared" si="2" ref="T3:T9">S3*100/G3</f>
        <v>200</v>
      </c>
      <c r="U3" s="28"/>
      <c r="Z3">
        <v>1</v>
      </c>
      <c r="AA3">
        <v>3</v>
      </c>
      <c r="AI3" s="30"/>
      <c r="AP3" s="30"/>
      <c r="AY3">
        <v>1</v>
      </c>
      <c r="BZ3" s="23"/>
    </row>
    <row r="4" spans="1:78" ht="12.75">
      <c r="A4" t="s">
        <v>201</v>
      </c>
      <c r="D4" s="23" t="s">
        <v>199</v>
      </c>
      <c r="E4" s="22">
        <v>83</v>
      </c>
      <c r="F4" s="24" t="s">
        <v>200</v>
      </c>
      <c r="G4">
        <v>0.7</v>
      </c>
      <c r="H4">
        <v>3.8</v>
      </c>
      <c r="I4" s="23">
        <f aca="true" t="shared" si="3" ref="I4:I11">G4+H4</f>
        <v>4.5</v>
      </c>
      <c r="K4" s="25" t="s">
        <v>145</v>
      </c>
      <c r="L4" s="26">
        <v>1</v>
      </c>
      <c r="M4" s="26">
        <v>2</v>
      </c>
      <c r="N4" s="26">
        <v>1</v>
      </c>
      <c r="O4" s="27">
        <v>0</v>
      </c>
      <c r="P4">
        <v>0</v>
      </c>
      <c r="Q4">
        <v>0</v>
      </c>
      <c r="R4" s="23">
        <f t="shared" si="0"/>
        <v>0</v>
      </c>
      <c r="S4">
        <f t="shared" si="1"/>
        <v>1</v>
      </c>
      <c r="T4">
        <f t="shared" si="2"/>
        <v>142.85714285714286</v>
      </c>
      <c r="U4" s="28"/>
      <c r="Z4">
        <v>1</v>
      </c>
      <c r="AP4" s="30"/>
      <c r="AY4">
        <v>2</v>
      </c>
      <c r="BU4">
        <v>1</v>
      </c>
      <c r="BZ4" s="23"/>
    </row>
    <row r="5" spans="1:78" ht="12.75">
      <c r="A5" s="36" t="s">
        <v>202</v>
      </c>
      <c r="D5" s="23" t="s">
        <v>199</v>
      </c>
      <c r="E5" s="22">
        <v>83</v>
      </c>
      <c r="F5" s="24" t="s">
        <v>200</v>
      </c>
      <c r="G5">
        <v>4.5</v>
      </c>
      <c r="I5" s="23">
        <f t="shared" si="3"/>
        <v>4.5</v>
      </c>
      <c r="K5" s="25" t="s">
        <v>143</v>
      </c>
      <c r="O5" s="27"/>
      <c r="P5">
        <v>1</v>
      </c>
      <c r="Q5">
        <v>5</v>
      </c>
      <c r="R5" s="23">
        <f t="shared" si="0"/>
        <v>6</v>
      </c>
      <c r="S5">
        <f t="shared" si="1"/>
        <v>2</v>
      </c>
      <c r="T5">
        <f t="shared" si="2"/>
        <v>44.44444444444444</v>
      </c>
      <c r="U5" s="28"/>
      <c r="AG5">
        <v>2</v>
      </c>
      <c r="AI5" s="30"/>
      <c r="AP5" s="30"/>
      <c r="BA5">
        <v>1</v>
      </c>
      <c r="BU5">
        <v>1</v>
      </c>
      <c r="BZ5" s="23">
        <v>1</v>
      </c>
    </row>
    <row r="6" spans="1:78" ht="12.75">
      <c r="A6" t="s">
        <v>203</v>
      </c>
      <c r="D6" s="23" t="s">
        <v>199</v>
      </c>
      <c r="E6" s="22">
        <v>88</v>
      </c>
      <c r="F6" s="24" t="s">
        <v>204</v>
      </c>
      <c r="G6">
        <v>1.6</v>
      </c>
      <c r="I6" s="23">
        <f t="shared" si="3"/>
        <v>1.6</v>
      </c>
      <c r="K6" s="25" t="s">
        <v>145</v>
      </c>
      <c r="L6" s="26">
        <v>0</v>
      </c>
      <c r="M6" s="26">
        <v>4</v>
      </c>
      <c r="N6" s="26">
        <v>0</v>
      </c>
      <c r="O6" s="27">
        <v>0</v>
      </c>
      <c r="P6">
        <v>0</v>
      </c>
      <c r="Q6">
        <v>0</v>
      </c>
      <c r="R6" s="23">
        <f t="shared" si="0"/>
        <v>0</v>
      </c>
      <c r="S6">
        <f t="shared" si="1"/>
        <v>1</v>
      </c>
      <c r="T6">
        <f t="shared" si="2"/>
        <v>62.5</v>
      </c>
      <c r="U6" s="28"/>
      <c r="AI6">
        <v>1</v>
      </c>
      <c r="AP6" s="30"/>
      <c r="AY6">
        <v>1</v>
      </c>
      <c r="BU6">
        <v>1</v>
      </c>
      <c r="BZ6" s="23"/>
    </row>
    <row r="7" spans="1:78" ht="12.75">
      <c r="A7" t="s">
        <v>205</v>
      </c>
      <c r="D7" s="23" t="s">
        <v>199</v>
      </c>
      <c r="E7" s="22">
        <v>83</v>
      </c>
      <c r="F7" s="24" t="s">
        <v>200</v>
      </c>
      <c r="G7">
        <v>14</v>
      </c>
      <c r="H7">
        <v>7</v>
      </c>
      <c r="I7" s="23">
        <f t="shared" si="3"/>
        <v>21</v>
      </c>
      <c r="K7" s="25" t="s">
        <v>145</v>
      </c>
      <c r="L7" s="26">
        <v>2</v>
      </c>
      <c r="M7" s="26">
        <v>2</v>
      </c>
      <c r="N7" s="26">
        <v>0</v>
      </c>
      <c r="O7" s="27">
        <v>0</v>
      </c>
      <c r="P7">
        <v>0</v>
      </c>
      <c r="Q7">
        <v>4</v>
      </c>
      <c r="R7" s="23">
        <f t="shared" si="0"/>
        <v>4</v>
      </c>
      <c r="S7">
        <f t="shared" si="1"/>
        <v>13</v>
      </c>
      <c r="T7">
        <f t="shared" si="2"/>
        <v>92.85714285714286</v>
      </c>
      <c r="U7" s="28"/>
      <c r="Z7">
        <v>7</v>
      </c>
      <c r="AA7">
        <v>2</v>
      </c>
      <c r="AG7">
        <v>2</v>
      </c>
      <c r="AI7">
        <v>2</v>
      </c>
      <c r="AN7">
        <v>1</v>
      </c>
      <c r="AP7" s="30">
        <v>1</v>
      </c>
      <c r="BA7">
        <v>2</v>
      </c>
      <c r="BM7">
        <v>2</v>
      </c>
      <c r="BP7">
        <v>1</v>
      </c>
      <c r="BS7">
        <v>6</v>
      </c>
      <c r="BZ7" s="23">
        <v>3</v>
      </c>
    </row>
    <row r="8" spans="1:78" ht="12.75">
      <c r="A8" t="s">
        <v>206</v>
      </c>
      <c r="D8" s="23" t="s">
        <v>199</v>
      </c>
      <c r="E8" s="22">
        <v>83</v>
      </c>
      <c r="F8" s="24" t="s">
        <v>200</v>
      </c>
      <c r="G8">
        <v>1</v>
      </c>
      <c r="H8">
        <v>4</v>
      </c>
      <c r="I8" s="23">
        <f t="shared" si="3"/>
        <v>5</v>
      </c>
      <c r="K8" s="25" t="s">
        <v>145</v>
      </c>
      <c r="L8" s="26">
        <v>3</v>
      </c>
      <c r="M8" s="26">
        <v>1</v>
      </c>
      <c r="N8" s="26">
        <v>0</v>
      </c>
      <c r="O8" s="27">
        <v>0</v>
      </c>
      <c r="P8">
        <v>0</v>
      </c>
      <c r="Q8">
        <v>0</v>
      </c>
      <c r="R8" s="23">
        <f t="shared" si="0"/>
        <v>0</v>
      </c>
      <c r="S8">
        <f t="shared" si="1"/>
        <v>1</v>
      </c>
      <c r="T8">
        <f t="shared" si="2"/>
        <v>100</v>
      </c>
      <c r="U8" s="28"/>
      <c r="AA8">
        <v>1</v>
      </c>
      <c r="AI8" s="30"/>
      <c r="AP8" s="30"/>
      <c r="AX8">
        <v>1</v>
      </c>
      <c r="BM8">
        <v>1</v>
      </c>
      <c r="BZ8" s="23"/>
    </row>
    <row r="9" spans="1:78" ht="12.75">
      <c r="A9" t="s">
        <v>207</v>
      </c>
      <c r="D9" s="23" t="s">
        <v>199</v>
      </c>
      <c r="E9" s="22">
        <v>83</v>
      </c>
      <c r="F9" s="24" t="s">
        <v>200</v>
      </c>
      <c r="G9">
        <v>6.5</v>
      </c>
      <c r="I9" s="23">
        <f t="shared" si="3"/>
        <v>6.5</v>
      </c>
      <c r="K9" s="25" t="s">
        <v>145</v>
      </c>
      <c r="L9" s="26">
        <v>0</v>
      </c>
      <c r="M9" s="26">
        <v>4</v>
      </c>
      <c r="N9" s="26">
        <v>0</v>
      </c>
      <c r="O9" s="27">
        <v>0</v>
      </c>
      <c r="P9">
        <v>0</v>
      </c>
      <c r="Q9">
        <v>9</v>
      </c>
      <c r="R9" s="23">
        <f t="shared" si="0"/>
        <v>9</v>
      </c>
      <c r="S9">
        <f t="shared" si="1"/>
        <v>2</v>
      </c>
      <c r="T9">
        <f t="shared" si="2"/>
        <v>30.76923076923077</v>
      </c>
      <c r="U9" s="28"/>
      <c r="Z9">
        <v>1</v>
      </c>
      <c r="AG9">
        <v>1</v>
      </c>
      <c r="AP9" s="30"/>
      <c r="BA9">
        <v>1</v>
      </c>
      <c r="BZ9" s="23"/>
    </row>
    <row r="10" spans="1:78" ht="12.75">
      <c r="A10" t="s">
        <v>208</v>
      </c>
      <c r="D10" s="23" t="s">
        <v>199</v>
      </c>
      <c r="F10" s="24"/>
      <c r="H10">
        <v>7</v>
      </c>
      <c r="I10" s="23">
        <f t="shared" si="3"/>
        <v>7</v>
      </c>
      <c r="K10" s="25"/>
      <c r="O10" s="27"/>
      <c r="R10" s="23"/>
      <c r="U10" s="28"/>
      <c r="AP10" s="30"/>
      <c r="BZ10" s="23"/>
    </row>
    <row r="11" spans="1:78" ht="12.75">
      <c r="A11" t="s">
        <v>209</v>
      </c>
      <c r="D11" s="23" t="s">
        <v>199</v>
      </c>
      <c r="E11" s="22">
        <v>88</v>
      </c>
      <c r="F11" s="24" t="s">
        <v>204</v>
      </c>
      <c r="G11">
        <v>3.1</v>
      </c>
      <c r="I11" s="23">
        <f t="shared" si="3"/>
        <v>3.1</v>
      </c>
      <c r="K11" s="25" t="s">
        <v>145</v>
      </c>
      <c r="L11" s="26">
        <v>0</v>
      </c>
      <c r="M11" s="26">
        <v>2</v>
      </c>
      <c r="N11" s="26">
        <v>2</v>
      </c>
      <c r="O11" s="27">
        <v>0</v>
      </c>
      <c r="P11">
        <v>0</v>
      </c>
      <c r="Q11">
        <v>1</v>
      </c>
      <c r="R11" s="23">
        <f>P11+Q11</f>
        <v>1</v>
      </c>
      <c r="S11">
        <f>SUM(U11:X11,Z11:AM11,AT11)</f>
        <v>8</v>
      </c>
      <c r="T11">
        <f>S11*100/G11</f>
        <v>258.06451612903226</v>
      </c>
      <c r="U11" s="28"/>
      <c r="Z11">
        <v>4</v>
      </c>
      <c r="AA11">
        <v>1</v>
      </c>
      <c r="AI11">
        <v>3</v>
      </c>
      <c r="AP11" s="30"/>
      <c r="BU11">
        <v>1</v>
      </c>
      <c r="BZ11" s="23"/>
    </row>
    <row r="12" spans="1:78" ht="12.75">
      <c r="A12" t="s">
        <v>210</v>
      </c>
      <c r="D12" s="23" t="s">
        <v>199</v>
      </c>
      <c r="F12" s="24"/>
      <c r="H12">
        <v>5.5</v>
      </c>
      <c r="I12" s="23">
        <f>G12+H12</f>
        <v>5.5</v>
      </c>
      <c r="K12" s="25"/>
      <c r="O12" s="27"/>
      <c r="R12" s="23"/>
      <c r="U12" s="28"/>
      <c r="AP12" s="30"/>
      <c r="BZ12" s="23"/>
    </row>
    <row r="13" spans="1:78" ht="12.75">
      <c r="A13" t="s">
        <v>211</v>
      </c>
      <c r="D13" s="23" t="s">
        <v>199</v>
      </c>
      <c r="E13" s="22">
        <v>83</v>
      </c>
      <c r="F13" s="24" t="s">
        <v>200</v>
      </c>
      <c r="G13">
        <v>3</v>
      </c>
      <c r="I13" s="23">
        <f>G13+H13</f>
        <v>3</v>
      </c>
      <c r="K13" s="25" t="s">
        <v>145</v>
      </c>
      <c r="L13" s="26">
        <v>1</v>
      </c>
      <c r="M13" s="26">
        <v>3</v>
      </c>
      <c r="N13" s="26">
        <v>0</v>
      </c>
      <c r="O13" s="27">
        <v>0</v>
      </c>
      <c r="P13">
        <v>0</v>
      </c>
      <c r="Q13">
        <v>2</v>
      </c>
      <c r="R13" s="23">
        <f>P13+Q13</f>
        <v>2</v>
      </c>
      <c r="S13">
        <f>SUM(U13:X13,Z13:AM13,AT13)</f>
        <v>3</v>
      </c>
      <c r="T13">
        <f>S13*100/G13</f>
        <v>100</v>
      </c>
      <c r="U13" s="28"/>
      <c r="Z13">
        <v>1</v>
      </c>
      <c r="AA13">
        <v>1</v>
      </c>
      <c r="AI13">
        <v>1</v>
      </c>
      <c r="AP13" s="30"/>
      <c r="BA13">
        <v>1</v>
      </c>
      <c r="BU13">
        <v>1</v>
      </c>
      <c r="BZ13" s="23"/>
    </row>
    <row r="14" spans="1:78" ht="12.75">
      <c r="A14" t="s">
        <v>212</v>
      </c>
      <c r="D14" s="23" t="s">
        <v>199</v>
      </c>
      <c r="E14" s="22">
        <v>88</v>
      </c>
      <c r="F14" s="24" t="s">
        <v>204</v>
      </c>
      <c r="G14">
        <v>0.4</v>
      </c>
      <c r="I14" s="23">
        <f>G14+H14</f>
        <v>0.4</v>
      </c>
      <c r="K14" s="25" t="s">
        <v>145</v>
      </c>
      <c r="L14" s="26">
        <v>0</v>
      </c>
      <c r="M14" s="26">
        <v>4</v>
      </c>
      <c r="N14" s="26">
        <v>0</v>
      </c>
      <c r="O14" s="27">
        <v>0</v>
      </c>
      <c r="P14">
        <v>0</v>
      </c>
      <c r="Q14">
        <v>0</v>
      </c>
      <c r="R14" s="23">
        <f>P14+Q14</f>
        <v>0</v>
      </c>
      <c r="S14">
        <f>SUM(U14:X14,Z14:AM14,AT14)</f>
        <v>3</v>
      </c>
      <c r="T14">
        <f>S14*100/G14</f>
        <v>750</v>
      </c>
      <c r="U14" s="28"/>
      <c r="Z14">
        <v>1</v>
      </c>
      <c r="AI14">
        <v>2</v>
      </c>
      <c r="AP14" s="30"/>
      <c r="BZ14" s="23"/>
    </row>
    <row r="15" spans="1:78" ht="12.75">
      <c r="A15" t="s">
        <v>213</v>
      </c>
      <c r="D15" s="23" t="s">
        <v>199</v>
      </c>
      <c r="E15" s="22">
        <v>83</v>
      </c>
      <c r="F15" s="24" t="s">
        <v>200</v>
      </c>
      <c r="G15">
        <v>10</v>
      </c>
      <c r="H15">
        <v>1</v>
      </c>
      <c r="I15" s="23">
        <f>G15+H15</f>
        <v>11</v>
      </c>
      <c r="K15" s="25" t="s">
        <v>145</v>
      </c>
      <c r="L15" s="26">
        <v>2</v>
      </c>
      <c r="M15" s="26">
        <v>2</v>
      </c>
      <c r="N15" s="26">
        <v>0</v>
      </c>
      <c r="O15" s="27">
        <v>0</v>
      </c>
      <c r="P15">
        <v>1</v>
      </c>
      <c r="Q15">
        <v>6</v>
      </c>
      <c r="R15" s="23">
        <f>P15+Q15</f>
        <v>7</v>
      </c>
      <c r="S15">
        <f>SUM(U15:X15,Z15:AM15,AT15)</f>
        <v>11</v>
      </c>
      <c r="T15">
        <f>S15*100/G15</f>
        <v>110</v>
      </c>
      <c r="U15" s="28">
        <v>1</v>
      </c>
      <c r="Z15">
        <v>2</v>
      </c>
      <c r="AA15">
        <v>2</v>
      </c>
      <c r="AG15">
        <v>3</v>
      </c>
      <c r="AI15">
        <v>2</v>
      </c>
      <c r="AP15" s="30"/>
      <c r="AT15">
        <v>1</v>
      </c>
      <c r="BA15">
        <v>1</v>
      </c>
      <c r="BM15">
        <v>3</v>
      </c>
      <c r="BS15">
        <v>1</v>
      </c>
      <c r="BU15">
        <v>1</v>
      </c>
      <c r="BZ15" s="23">
        <v>2</v>
      </c>
    </row>
    <row r="16" spans="1:78" ht="12.75">
      <c r="A16" t="s">
        <v>195</v>
      </c>
      <c r="D16" s="23" t="s">
        <v>199</v>
      </c>
      <c r="E16" s="22">
        <v>83</v>
      </c>
      <c r="F16" s="24" t="s">
        <v>200</v>
      </c>
      <c r="G16">
        <v>5.1</v>
      </c>
      <c r="H16">
        <v>0.9</v>
      </c>
      <c r="I16" s="23">
        <f>G16+H16</f>
        <v>6</v>
      </c>
      <c r="K16" s="25" t="s">
        <v>145</v>
      </c>
      <c r="L16" s="26">
        <v>2</v>
      </c>
      <c r="M16" s="26">
        <v>2</v>
      </c>
      <c r="N16" s="26">
        <v>0</v>
      </c>
      <c r="O16" s="27">
        <v>0</v>
      </c>
      <c r="P16">
        <v>1</v>
      </c>
      <c r="Q16">
        <v>6</v>
      </c>
      <c r="R16" s="23">
        <f>P16+Q16</f>
        <v>7</v>
      </c>
      <c r="S16">
        <f>SUM(U16:X16,Z16:AM16,AT16)</f>
        <v>4</v>
      </c>
      <c r="T16">
        <f>S16*100/G16</f>
        <v>78.43137254901961</v>
      </c>
      <c r="U16" s="28"/>
      <c r="Z16">
        <v>1</v>
      </c>
      <c r="AA16">
        <v>1</v>
      </c>
      <c r="AG16">
        <v>1</v>
      </c>
      <c r="AH16">
        <v>1</v>
      </c>
      <c r="AI16" s="30"/>
      <c r="AP16" s="30"/>
      <c r="BM16">
        <v>1</v>
      </c>
      <c r="BS16">
        <v>1</v>
      </c>
      <c r="BU16">
        <v>1</v>
      </c>
      <c r="BZ16" s="23">
        <v>2</v>
      </c>
    </row>
    <row r="17" spans="1:78" ht="12.75">
      <c r="A17" t="s">
        <v>475</v>
      </c>
      <c r="C17" t="s">
        <v>476</v>
      </c>
      <c r="D17" s="23" t="s">
        <v>477</v>
      </c>
      <c r="E17" s="22">
        <v>81</v>
      </c>
      <c r="F17" s="24" t="s">
        <v>178</v>
      </c>
      <c r="G17">
        <v>5</v>
      </c>
      <c r="I17" s="23">
        <f aca="true" t="shared" si="4" ref="I17:I44">G17+H17</f>
        <v>5</v>
      </c>
      <c r="K17" s="25" t="s">
        <v>141</v>
      </c>
      <c r="L17" s="26">
        <v>0</v>
      </c>
      <c r="M17" s="26">
        <v>4</v>
      </c>
      <c r="N17" s="26">
        <v>0</v>
      </c>
      <c r="O17" s="27">
        <v>0</v>
      </c>
      <c r="P17">
        <v>0</v>
      </c>
      <c r="Q17">
        <v>5</v>
      </c>
      <c r="R17" s="23">
        <f>P17+Q17</f>
        <v>5</v>
      </c>
      <c r="S17">
        <f>SUM(U17:X17,Z17:AM17,AT17)</f>
        <v>0</v>
      </c>
      <c r="T17">
        <f>S17*100/G17</f>
        <v>0</v>
      </c>
      <c r="U17" s="28"/>
      <c r="AP17" s="30"/>
      <c r="BU17">
        <v>1</v>
      </c>
      <c r="BZ17" s="23"/>
    </row>
    <row r="18" spans="1:78" ht="12.75">
      <c r="A18" t="s">
        <v>478</v>
      </c>
      <c r="C18" t="s">
        <v>191</v>
      </c>
      <c r="D18" s="23" t="s">
        <v>477</v>
      </c>
      <c r="E18" s="22">
        <v>82</v>
      </c>
      <c r="F18" s="24" t="s">
        <v>200</v>
      </c>
      <c r="G18">
        <v>4</v>
      </c>
      <c r="H18">
        <v>16</v>
      </c>
      <c r="I18" s="23">
        <f t="shared" si="4"/>
        <v>20</v>
      </c>
      <c r="K18" s="25" t="s">
        <v>145</v>
      </c>
      <c r="L18" s="26">
        <v>0</v>
      </c>
      <c r="M18" s="26">
        <v>4</v>
      </c>
      <c r="N18" s="26">
        <v>0</v>
      </c>
      <c r="O18" s="27">
        <v>0</v>
      </c>
      <c r="P18">
        <v>0</v>
      </c>
      <c r="Q18">
        <v>1</v>
      </c>
      <c r="R18" s="23">
        <f>P18+Q18</f>
        <v>1</v>
      </c>
      <c r="S18">
        <f>SUM(U18:X18,Z18:AM18,AT18)</f>
        <v>11</v>
      </c>
      <c r="T18">
        <f>S18*100/G18</f>
        <v>275</v>
      </c>
      <c r="U18" s="28"/>
      <c r="Z18">
        <v>1</v>
      </c>
      <c r="AA18">
        <v>2</v>
      </c>
      <c r="AG18">
        <v>5</v>
      </c>
      <c r="AI18">
        <v>2</v>
      </c>
      <c r="AL18" s="30"/>
      <c r="AP18" s="30">
        <v>1</v>
      </c>
      <c r="AT18">
        <v>1</v>
      </c>
      <c r="AU18">
        <v>4</v>
      </c>
      <c r="AW18">
        <v>2</v>
      </c>
      <c r="BB18">
        <v>3</v>
      </c>
      <c r="BT18">
        <v>1</v>
      </c>
      <c r="BU18">
        <v>2</v>
      </c>
      <c r="BZ18" s="23"/>
    </row>
    <row r="19" spans="1:78" ht="12.75">
      <c r="A19" t="s">
        <v>479</v>
      </c>
      <c r="C19" t="s">
        <v>476</v>
      </c>
      <c r="D19" s="23" t="s">
        <v>477</v>
      </c>
      <c r="E19" s="22">
        <v>81</v>
      </c>
      <c r="F19" s="24" t="s">
        <v>178</v>
      </c>
      <c r="G19">
        <v>8</v>
      </c>
      <c r="H19">
        <v>1</v>
      </c>
      <c r="I19" s="23">
        <f t="shared" si="4"/>
        <v>9</v>
      </c>
      <c r="K19" s="25" t="s">
        <v>141</v>
      </c>
      <c r="O19" s="27"/>
      <c r="P19">
        <v>1</v>
      </c>
      <c r="Q19">
        <v>0</v>
      </c>
      <c r="R19" s="23">
        <f>P19+Q19</f>
        <v>1</v>
      </c>
      <c r="S19">
        <f>SUM(U19:X19,Z19:AM19,AT19)</f>
        <v>0</v>
      </c>
      <c r="T19">
        <f>S19*100/G19</f>
        <v>0</v>
      </c>
      <c r="U19" s="28"/>
      <c r="AP19" s="30"/>
      <c r="BZ19" s="23"/>
    </row>
    <row r="20" spans="1:78" ht="12.75">
      <c r="A20" t="s">
        <v>480</v>
      </c>
      <c r="C20" t="s">
        <v>481</v>
      </c>
      <c r="D20" s="23" t="s">
        <v>477</v>
      </c>
      <c r="E20" s="22">
        <v>81</v>
      </c>
      <c r="F20" s="24" t="s">
        <v>200</v>
      </c>
      <c r="G20">
        <v>156</v>
      </c>
      <c r="H20">
        <v>6</v>
      </c>
      <c r="I20" s="23">
        <f t="shared" si="4"/>
        <v>162</v>
      </c>
      <c r="K20" s="25" t="s">
        <v>145</v>
      </c>
      <c r="L20" s="26">
        <v>1</v>
      </c>
      <c r="M20" s="26">
        <v>3</v>
      </c>
      <c r="N20" s="26">
        <v>0</v>
      </c>
      <c r="O20" s="27">
        <v>0</v>
      </c>
      <c r="P20">
        <v>7</v>
      </c>
      <c r="Q20">
        <v>117</v>
      </c>
      <c r="R20" s="23">
        <f>P20+Q20</f>
        <v>124</v>
      </c>
      <c r="S20">
        <f>SUM(U20:X20,Z20:AM20,AT20)</f>
        <v>63</v>
      </c>
      <c r="T20">
        <f>S20*100/G20</f>
        <v>40.38461538461539</v>
      </c>
      <c r="U20" s="28"/>
      <c r="V20">
        <v>10</v>
      </c>
      <c r="W20">
        <v>19</v>
      </c>
      <c r="Z20">
        <v>5</v>
      </c>
      <c r="AG20">
        <v>8</v>
      </c>
      <c r="AH20">
        <v>3</v>
      </c>
      <c r="AI20">
        <v>11</v>
      </c>
      <c r="AN20">
        <v>1</v>
      </c>
      <c r="AP20" s="30">
        <v>1</v>
      </c>
      <c r="AT20">
        <v>7</v>
      </c>
      <c r="AX20">
        <v>1</v>
      </c>
      <c r="AZ20">
        <v>1</v>
      </c>
      <c r="BA20">
        <v>5</v>
      </c>
      <c r="BH20">
        <v>3</v>
      </c>
      <c r="BM20">
        <v>2</v>
      </c>
      <c r="BN20">
        <v>1</v>
      </c>
      <c r="BP20">
        <v>7</v>
      </c>
      <c r="BS20">
        <v>20</v>
      </c>
      <c r="BU20">
        <v>8</v>
      </c>
      <c r="BV20">
        <v>1</v>
      </c>
      <c r="BX20">
        <v>3</v>
      </c>
      <c r="BZ20" s="23">
        <v>10</v>
      </c>
    </row>
    <row r="21" spans="1:78" ht="12.75">
      <c r="A21" t="s">
        <v>482</v>
      </c>
      <c r="C21" t="s">
        <v>483</v>
      </c>
      <c r="D21" s="23" t="s">
        <v>477</v>
      </c>
      <c r="E21" s="22">
        <v>81</v>
      </c>
      <c r="F21" s="24" t="s">
        <v>178</v>
      </c>
      <c r="G21">
        <v>19</v>
      </c>
      <c r="H21">
        <v>4</v>
      </c>
      <c r="I21" s="23">
        <f t="shared" si="4"/>
        <v>23</v>
      </c>
      <c r="K21" s="25" t="s">
        <v>145</v>
      </c>
      <c r="L21" s="26">
        <v>0</v>
      </c>
      <c r="M21" s="26">
        <v>3</v>
      </c>
      <c r="N21" s="26">
        <v>0</v>
      </c>
      <c r="O21" s="27">
        <v>1</v>
      </c>
      <c r="P21">
        <v>0</v>
      </c>
      <c r="Q21">
        <v>8</v>
      </c>
      <c r="R21" s="23">
        <f>P21+Q21</f>
        <v>8</v>
      </c>
      <c r="S21">
        <f>SUM(U21:X21,Z21:AM21,AT21)</f>
        <v>16</v>
      </c>
      <c r="T21">
        <f>S21*100/G21</f>
        <v>84.21052631578948</v>
      </c>
      <c r="U21" s="28"/>
      <c r="W21">
        <v>4</v>
      </c>
      <c r="Z21">
        <v>1</v>
      </c>
      <c r="AA21">
        <v>1</v>
      </c>
      <c r="AH21">
        <v>1</v>
      </c>
      <c r="AI21">
        <v>3</v>
      </c>
      <c r="AP21" s="30"/>
      <c r="AT21">
        <v>6</v>
      </c>
      <c r="AU21">
        <v>1</v>
      </c>
      <c r="BA21">
        <v>1</v>
      </c>
      <c r="BM21">
        <v>1</v>
      </c>
      <c r="BP21">
        <v>2</v>
      </c>
      <c r="BU21">
        <v>1</v>
      </c>
      <c r="BZ21" s="23">
        <v>3</v>
      </c>
    </row>
    <row r="22" spans="1:78" ht="12.75">
      <c r="A22" t="s">
        <v>484</v>
      </c>
      <c r="C22" t="s">
        <v>485</v>
      </c>
      <c r="D22" s="23" t="s">
        <v>477</v>
      </c>
      <c r="F22" s="24"/>
      <c r="G22">
        <v>3</v>
      </c>
      <c r="I22" s="23">
        <f t="shared" si="4"/>
        <v>3</v>
      </c>
      <c r="K22" s="25"/>
      <c r="O22" s="27"/>
      <c r="R22" s="23"/>
      <c r="U22" s="28"/>
      <c r="AP22" s="30"/>
      <c r="BZ22" s="23"/>
    </row>
    <row r="23" spans="1:78" ht="12.75">
      <c r="A23" t="s">
        <v>486</v>
      </c>
      <c r="C23" t="s">
        <v>487</v>
      </c>
      <c r="D23" s="23" t="s">
        <v>477</v>
      </c>
      <c r="E23" s="22">
        <v>81</v>
      </c>
      <c r="F23" s="24" t="s">
        <v>200</v>
      </c>
      <c r="G23">
        <v>2</v>
      </c>
      <c r="H23">
        <v>1</v>
      </c>
      <c r="I23" s="23">
        <f t="shared" si="4"/>
        <v>3</v>
      </c>
      <c r="K23" s="25" t="s">
        <v>145</v>
      </c>
      <c r="L23" s="26">
        <v>1</v>
      </c>
      <c r="M23" s="26">
        <v>3</v>
      </c>
      <c r="N23" s="26">
        <v>0</v>
      </c>
      <c r="O23" s="27">
        <v>0</v>
      </c>
      <c r="P23">
        <v>1</v>
      </c>
      <c r="Q23">
        <v>1</v>
      </c>
      <c r="R23" s="23">
        <f>P23+Q23</f>
        <v>2</v>
      </c>
      <c r="S23">
        <f>SUM(U23:X23,Z23:AM23,AT23)</f>
        <v>2</v>
      </c>
      <c r="T23">
        <f>S23*100/G23</f>
        <v>100</v>
      </c>
      <c r="U23" s="28"/>
      <c r="AA23">
        <v>1</v>
      </c>
      <c r="AI23">
        <v>1</v>
      </c>
      <c r="AP23" s="30"/>
      <c r="BS23">
        <v>2</v>
      </c>
      <c r="BZ23" s="23"/>
    </row>
    <row r="24" spans="1:78" ht="12.75">
      <c r="A24" t="s">
        <v>488</v>
      </c>
      <c r="C24" t="s">
        <v>489</v>
      </c>
      <c r="D24" s="23" t="s">
        <v>477</v>
      </c>
      <c r="E24" s="22">
        <v>89</v>
      </c>
      <c r="F24" s="24" t="s">
        <v>200</v>
      </c>
      <c r="G24">
        <v>13</v>
      </c>
      <c r="I24" s="23">
        <f t="shared" si="4"/>
        <v>13</v>
      </c>
      <c r="K24" s="25" t="s">
        <v>145</v>
      </c>
      <c r="L24" s="26">
        <v>0</v>
      </c>
      <c r="M24" s="26">
        <v>3</v>
      </c>
      <c r="N24" s="26">
        <v>1</v>
      </c>
      <c r="O24" s="27">
        <v>0</v>
      </c>
      <c r="P24">
        <v>0</v>
      </c>
      <c r="Q24">
        <v>0</v>
      </c>
      <c r="R24" s="23">
        <f>P24+Q24</f>
        <v>0</v>
      </c>
      <c r="S24">
        <f>SUM(U24:X24,Z24:AM24,AT24)</f>
        <v>5</v>
      </c>
      <c r="T24">
        <f>S24*100/G24</f>
        <v>38.46153846153846</v>
      </c>
      <c r="U24" s="28"/>
      <c r="AA24">
        <v>2</v>
      </c>
      <c r="AI24">
        <v>3</v>
      </c>
      <c r="AP24" s="30">
        <v>1</v>
      </c>
      <c r="BM24">
        <v>2</v>
      </c>
      <c r="BS24">
        <v>1</v>
      </c>
      <c r="BT24">
        <v>1</v>
      </c>
      <c r="BZ24" s="23"/>
    </row>
    <row r="25" spans="1:78" ht="12.75">
      <c r="A25" t="s">
        <v>325</v>
      </c>
      <c r="C25" t="s">
        <v>490</v>
      </c>
      <c r="D25" s="23" t="s">
        <v>477</v>
      </c>
      <c r="E25" s="22">
        <v>89</v>
      </c>
      <c r="F25" s="24" t="s">
        <v>491</v>
      </c>
      <c r="G25">
        <v>6</v>
      </c>
      <c r="H25">
        <v>2</v>
      </c>
      <c r="I25" s="23">
        <f t="shared" si="4"/>
        <v>8</v>
      </c>
      <c r="K25" s="25" t="s">
        <v>143</v>
      </c>
      <c r="L25" s="26">
        <v>0</v>
      </c>
      <c r="M25" s="26">
        <v>4</v>
      </c>
      <c r="N25" s="26">
        <v>0</v>
      </c>
      <c r="O25" s="27">
        <v>0</v>
      </c>
      <c r="P25">
        <v>0</v>
      </c>
      <c r="Q25">
        <v>1</v>
      </c>
      <c r="R25" s="23">
        <f>P25+Q25</f>
        <v>1</v>
      </c>
      <c r="S25">
        <f>SUM(U25:X25,Z25:AM25,AT25)</f>
        <v>18</v>
      </c>
      <c r="T25">
        <f>S25*100/G25</f>
        <v>300</v>
      </c>
      <c r="U25" s="28"/>
      <c r="X25">
        <v>2</v>
      </c>
      <c r="Z25">
        <v>4</v>
      </c>
      <c r="AA25">
        <v>7</v>
      </c>
      <c r="AG25">
        <v>2</v>
      </c>
      <c r="AI25">
        <v>3</v>
      </c>
      <c r="AP25" s="30">
        <v>1</v>
      </c>
      <c r="AY25">
        <v>2</v>
      </c>
      <c r="BA25">
        <v>1</v>
      </c>
      <c r="BS25">
        <v>1</v>
      </c>
      <c r="BU25">
        <v>1</v>
      </c>
      <c r="BZ25" s="23"/>
    </row>
    <row r="26" spans="1:78" ht="12.75">
      <c r="A26" t="s">
        <v>325</v>
      </c>
      <c r="C26" t="s">
        <v>476</v>
      </c>
      <c r="D26" s="23" t="s">
        <v>477</v>
      </c>
      <c r="E26" s="22">
        <v>81</v>
      </c>
      <c r="F26" s="24" t="s">
        <v>178</v>
      </c>
      <c r="G26">
        <v>13</v>
      </c>
      <c r="I26" s="23">
        <f t="shared" si="4"/>
        <v>13</v>
      </c>
      <c r="K26" s="25" t="s">
        <v>145</v>
      </c>
      <c r="L26" s="26">
        <v>0</v>
      </c>
      <c r="M26" s="26">
        <v>4</v>
      </c>
      <c r="N26" s="26">
        <v>0</v>
      </c>
      <c r="O26" s="27">
        <v>0</v>
      </c>
      <c r="P26">
        <v>0</v>
      </c>
      <c r="Q26">
        <v>0</v>
      </c>
      <c r="R26" s="23">
        <f>P26+Q26</f>
        <v>0</v>
      </c>
      <c r="S26">
        <f>SUM(U26:X26,Z26:AM26,AT26)</f>
        <v>14</v>
      </c>
      <c r="T26">
        <f>S26*100/G26</f>
        <v>107.6923076923077</v>
      </c>
      <c r="U26" s="28"/>
      <c r="W26">
        <v>1</v>
      </c>
      <c r="Z26">
        <v>3</v>
      </c>
      <c r="AA26">
        <v>1</v>
      </c>
      <c r="AG26">
        <v>2</v>
      </c>
      <c r="AH26">
        <v>1</v>
      </c>
      <c r="AI26">
        <v>6</v>
      </c>
      <c r="AP26" s="30"/>
      <c r="AY26">
        <v>1</v>
      </c>
      <c r="BA26">
        <v>1</v>
      </c>
      <c r="BZ26" s="23"/>
    </row>
    <row r="27" spans="1:78" ht="12.75">
      <c r="A27" t="s">
        <v>492</v>
      </c>
      <c r="C27" t="s">
        <v>489</v>
      </c>
      <c r="D27" s="23" t="s">
        <v>477</v>
      </c>
      <c r="F27" s="24"/>
      <c r="G27">
        <v>0.3</v>
      </c>
      <c r="H27">
        <v>0.4</v>
      </c>
      <c r="I27" s="23">
        <f t="shared" si="4"/>
        <v>0.7</v>
      </c>
      <c r="K27" s="25"/>
      <c r="O27" s="27"/>
      <c r="R27" s="23"/>
      <c r="U27" s="28"/>
      <c r="AP27" s="30"/>
      <c r="BZ27" s="23"/>
    </row>
    <row r="28" spans="1:78" ht="12.75">
      <c r="A28" t="s">
        <v>493</v>
      </c>
      <c r="C28" t="s">
        <v>489</v>
      </c>
      <c r="D28" s="23" t="s">
        <v>477</v>
      </c>
      <c r="E28" s="22">
        <v>81</v>
      </c>
      <c r="F28" s="24" t="s">
        <v>200</v>
      </c>
      <c r="G28">
        <v>1.3</v>
      </c>
      <c r="I28" s="23">
        <f t="shared" si="4"/>
        <v>1.3</v>
      </c>
      <c r="K28" s="25" t="s">
        <v>145</v>
      </c>
      <c r="L28" s="26">
        <v>1</v>
      </c>
      <c r="M28" s="26">
        <v>3</v>
      </c>
      <c r="N28" s="26">
        <v>0</v>
      </c>
      <c r="O28" s="27">
        <v>0</v>
      </c>
      <c r="P28">
        <v>0</v>
      </c>
      <c r="Q28">
        <v>0</v>
      </c>
      <c r="R28" s="23">
        <f>P28+Q28</f>
        <v>0</v>
      </c>
      <c r="S28">
        <f>SUM(U28:X28,Z28:AM28,AT28)</f>
        <v>2</v>
      </c>
      <c r="T28">
        <f>S28*100/G28</f>
        <v>153.84615384615384</v>
      </c>
      <c r="U28" s="28"/>
      <c r="AI28">
        <v>1</v>
      </c>
      <c r="AL28" s="30">
        <v>1</v>
      </c>
      <c r="AP28" s="30"/>
      <c r="BZ28" s="23"/>
    </row>
    <row r="29" spans="1:78" ht="12.75">
      <c r="A29" t="s">
        <v>494</v>
      </c>
      <c r="C29" t="s">
        <v>495</v>
      </c>
      <c r="D29" s="23" t="s">
        <v>477</v>
      </c>
      <c r="F29" s="24"/>
      <c r="G29">
        <v>0.3</v>
      </c>
      <c r="I29" s="23">
        <f t="shared" si="4"/>
        <v>0.3</v>
      </c>
      <c r="K29" s="25"/>
      <c r="O29" s="27"/>
      <c r="R29" s="23"/>
      <c r="U29" s="28"/>
      <c r="AP29" s="30"/>
      <c r="BZ29" s="23"/>
    </row>
    <row r="30" spans="1:78" ht="12.75">
      <c r="A30" s="36" t="s">
        <v>496</v>
      </c>
      <c r="B30" s="35"/>
      <c r="C30" t="s">
        <v>497</v>
      </c>
      <c r="D30" s="23" t="s">
        <v>477</v>
      </c>
      <c r="E30" s="22">
        <v>78</v>
      </c>
      <c r="F30" s="24" t="s">
        <v>200</v>
      </c>
      <c r="H30">
        <v>5</v>
      </c>
      <c r="I30" s="23">
        <f t="shared" si="4"/>
        <v>5</v>
      </c>
      <c r="K30" s="25" t="s">
        <v>141</v>
      </c>
      <c r="O30" s="27"/>
      <c r="R30" s="23"/>
      <c r="U30" s="28"/>
      <c r="AP30" s="30"/>
      <c r="AW30">
        <v>1</v>
      </c>
      <c r="BS30">
        <v>1</v>
      </c>
      <c r="BU30">
        <v>1</v>
      </c>
      <c r="BZ30" s="23"/>
    </row>
    <row r="31" spans="1:78" ht="12.75">
      <c r="A31" t="s">
        <v>498</v>
      </c>
      <c r="C31" t="s">
        <v>499</v>
      </c>
      <c r="D31" s="23" t="s">
        <v>477</v>
      </c>
      <c r="E31" s="22">
        <v>89</v>
      </c>
      <c r="F31" s="24" t="s">
        <v>144</v>
      </c>
      <c r="G31">
        <v>1</v>
      </c>
      <c r="H31">
        <v>7</v>
      </c>
      <c r="I31" s="23">
        <f t="shared" si="4"/>
        <v>8</v>
      </c>
      <c r="K31" s="25" t="s">
        <v>145</v>
      </c>
      <c r="L31" s="26">
        <v>0</v>
      </c>
      <c r="M31" s="26">
        <v>4</v>
      </c>
      <c r="N31" s="26">
        <v>0</v>
      </c>
      <c r="O31" s="27">
        <v>0</v>
      </c>
      <c r="P31">
        <v>0</v>
      </c>
      <c r="Q31">
        <v>1</v>
      </c>
      <c r="R31" s="23">
        <f>P31+Q31</f>
        <v>1</v>
      </c>
      <c r="S31">
        <f>SUM(U31:X31,Z31:AM31,AT31)</f>
        <v>7</v>
      </c>
      <c r="T31">
        <f>S31*100/G31</f>
        <v>700</v>
      </c>
      <c r="U31" s="28"/>
      <c r="Z31">
        <v>1</v>
      </c>
      <c r="AA31">
        <v>5</v>
      </c>
      <c r="AI31">
        <v>1</v>
      </c>
      <c r="AP31" s="30"/>
      <c r="AZ31">
        <v>1</v>
      </c>
      <c r="BU31">
        <v>1</v>
      </c>
      <c r="BZ31" s="23">
        <v>1</v>
      </c>
    </row>
    <row r="32" spans="1:78" ht="12.75">
      <c r="A32" t="s">
        <v>500</v>
      </c>
      <c r="C32" t="s">
        <v>487</v>
      </c>
      <c r="D32" s="23" t="s">
        <v>477</v>
      </c>
      <c r="E32" s="22">
        <v>81</v>
      </c>
      <c r="F32" s="24" t="s">
        <v>200</v>
      </c>
      <c r="G32">
        <v>1.2</v>
      </c>
      <c r="H32">
        <v>2.3</v>
      </c>
      <c r="I32" s="23">
        <f t="shared" si="4"/>
        <v>3.5</v>
      </c>
      <c r="K32" s="25" t="s">
        <v>145</v>
      </c>
      <c r="L32" s="26">
        <v>1</v>
      </c>
      <c r="M32" s="26">
        <v>3</v>
      </c>
      <c r="N32" s="26">
        <v>0</v>
      </c>
      <c r="O32" s="27">
        <v>0</v>
      </c>
      <c r="P32">
        <v>0</v>
      </c>
      <c r="Q32">
        <v>0</v>
      </c>
      <c r="R32" s="23">
        <f>P32+Q32</f>
        <v>0</v>
      </c>
      <c r="S32">
        <f>SUM(U32:X32,Z32:AM32,AT32)</f>
        <v>8</v>
      </c>
      <c r="T32">
        <f>S32*100/G32</f>
        <v>666.6666666666667</v>
      </c>
      <c r="U32" s="28"/>
      <c r="Z32">
        <v>3</v>
      </c>
      <c r="AA32">
        <v>5</v>
      </c>
      <c r="AP32" s="30"/>
      <c r="BS32">
        <v>1</v>
      </c>
      <c r="BU32">
        <v>1</v>
      </c>
      <c r="BZ32" s="23"/>
    </row>
    <row r="33" spans="1:78" ht="12.75">
      <c r="A33" t="s">
        <v>501</v>
      </c>
      <c r="C33" t="s">
        <v>502</v>
      </c>
      <c r="D33" s="23" t="s">
        <v>477</v>
      </c>
      <c r="E33" s="22">
        <v>81</v>
      </c>
      <c r="F33" s="24" t="s">
        <v>178</v>
      </c>
      <c r="G33">
        <v>70</v>
      </c>
      <c r="H33">
        <v>11</v>
      </c>
      <c r="I33" s="23">
        <f t="shared" si="4"/>
        <v>81</v>
      </c>
      <c r="K33" s="25" t="s">
        <v>145</v>
      </c>
      <c r="L33" s="26">
        <v>0</v>
      </c>
      <c r="M33" s="26">
        <v>3</v>
      </c>
      <c r="N33" s="26">
        <v>1</v>
      </c>
      <c r="O33" s="27">
        <v>0</v>
      </c>
      <c r="P33">
        <v>0</v>
      </c>
      <c r="Q33">
        <v>1</v>
      </c>
      <c r="R33" s="23">
        <f>P33+Q33</f>
        <v>1</v>
      </c>
      <c r="S33">
        <f>SUM(U33:X33,Z33:AM33,AT33)</f>
        <v>30</v>
      </c>
      <c r="T33">
        <f>S33*100/G33</f>
        <v>42.857142857142854</v>
      </c>
      <c r="U33" s="28">
        <v>2</v>
      </c>
      <c r="W33">
        <v>4</v>
      </c>
      <c r="Z33">
        <v>3</v>
      </c>
      <c r="AA33">
        <v>1</v>
      </c>
      <c r="AD33">
        <v>1</v>
      </c>
      <c r="AG33">
        <v>3</v>
      </c>
      <c r="AH33">
        <v>3</v>
      </c>
      <c r="AI33">
        <v>6</v>
      </c>
      <c r="AL33" s="30"/>
      <c r="AM33">
        <v>1</v>
      </c>
      <c r="AP33" s="30"/>
      <c r="AT33">
        <v>6</v>
      </c>
      <c r="BA33">
        <v>5</v>
      </c>
      <c r="BE33">
        <v>1</v>
      </c>
      <c r="BG33">
        <v>10</v>
      </c>
      <c r="BH33" s="30"/>
      <c r="BP33">
        <v>1</v>
      </c>
      <c r="BU33">
        <v>4</v>
      </c>
      <c r="BX33">
        <v>2</v>
      </c>
      <c r="BZ33" s="23">
        <v>6</v>
      </c>
    </row>
    <row r="34" spans="1:78" ht="12.75">
      <c r="A34" t="s">
        <v>503</v>
      </c>
      <c r="C34" t="s">
        <v>495</v>
      </c>
      <c r="D34" s="23" t="s">
        <v>477</v>
      </c>
      <c r="F34" s="24"/>
      <c r="G34">
        <v>0.5</v>
      </c>
      <c r="I34" s="23">
        <f t="shared" si="4"/>
        <v>0.5</v>
      </c>
      <c r="K34" s="25"/>
      <c r="O34" s="27"/>
      <c r="R34" s="23"/>
      <c r="U34" s="28"/>
      <c r="AP34" s="30"/>
      <c r="BZ34" s="23"/>
    </row>
    <row r="35" spans="1:78" ht="12.75">
      <c r="A35" t="s">
        <v>504</v>
      </c>
      <c r="C35" t="s">
        <v>505</v>
      </c>
      <c r="D35" s="23" t="s">
        <v>477</v>
      </c>
      <c r="E35" s="22">
        <v>81</v>
      </c>
      <c r="F35" s="24" t="s">
        <v>200</v>
      </c>
      <c r="G35">
        <v>1.3</v>
      </c>
      <c r="H35">
        <v>2.7</v>
      </c>
      <c r="I35" s="23">
        <f t="shared" si="4"/>
        <v>4</v>
      </c>
      <c r="K35" s="25" t="s">
        <v>145</v>
      </c>
      <c r="L35" s="26">
        <v>2</v>
      </c>
      <c r="M35" s="26">
        <v>2</v>
      </c>
      <c r="N35" s="26">
        <v>0</v>
      </c>
      <c r="O35" s="27">
        <v>0</v>
      </c>
      <c r="P35">
        <v>0</v>
      </c>
      <c r="Q35">
        <v>0</v>
      </c>
      <c r="R35" s="23">
        <f aca="true" t="shared" si="5" ref="R35:R44">P35+Q35</f>
        <v>0</v>
      </c>
      <c r="S35">
        <f aca="true" t="shared" si="6" ref="S35:S44">SUM(U35:X35,Z35:AM35,AT35)</f>
        <v>4</v>
      </c>
      <c r="T35">
        <f aca="true" t="shared" si="7" ref="T35:T44">S35*100/G35</f>
        <v>307.6923076923077</v>
      </c>
      <c r="U35" s="28"/>
      <c r="Z35">
        <v>2</v>
      </c>
      <c r="AA35">
        <v>1</v>
      </c>
      <c r="AI35">
        <v>1</v>
      </c>
      <c r="AP35" s="30">
        <v>1</v>
      </c>
      <c r="AW35">
        <v>1</v>
      </c>
      <c r="AY35">
        <v>1</v>
      </c>
      <c r="BZ35" s="23"/>
    </row>
    <row r="36" spans="1:78" ht="12.75">
      <c r="A36" t="s">
        <v>506</v>
      </c>
      <c r="C36" t="s">
        <v>481</v>
      </c>
      <c r="D36" s="23" t="s">
        <v>477</v>
      </c>
      <c r="E36" s="22">
        <v>81</v>
      </c>
      <c r="F36" s="24" t="s">
        <v>200</v>
      </c>
      <c r="G36">
        <v>9</v>
      </c>
      <c r="H36">
        <v>1</v>
      </c>
      <c r="I36" s="23">
        <f t="shared" si="4"/>
        <v>10</v>
      </c>
      <c r="K36" s="25" t="s">
        <v>145</v>
      </c>
      <c r="L36" s="26">
        <v>1</v>
      </c>
      <c r="M36" s="26">
        <v>3</v>
      </c>
      <c r="N36" s="26">
        <v>0</v>
      </c>
      <c r="O36" s="27">
        <v>0</v>
      </c>
      <c r="P36">
        <v>0</v>
      </c>
      <c r="Q36">
        <v>0</v>
      </c>
      <c r="R36" s="23">
        <f t="shared" si="5"/>
        <v>0</v>
      </c>
      <c r="S36">
        <f t="shared" si="6"/>
        <v>9</v>
      </c>
      <c r="T36">
        <f t="shared" si="7"/>
        <v>100</v>
      </c>
      <c r="U36" s="28"/>
      <c r="W36">
        <v>1</v>
      </c>
      <c r="Z36">
        <v>3</v>
      </c>
      <c r="AG36">
        <v>1</v>
      </c>
      <c r="AP36" s="30"/>
      <c r="AT36">
        <v>4</v>
      </c>
      <c r="BP36">
        <v>2</v>
      </c>
      <c r="BS36">
        <v>1</v>
      </c>
      <c r="BZ36" s="23">
        <v>2</v>
      </c>
    </row>
    <row r="37" spans="1:78" ht="12.75">
      <c r="A37" t="s">
        <v>507</v>
      </c>
      <c r="C37" t="s">
        <v>191</v>
      </c>
      <c r="D37" s="23" t="s">
        <v>477</v>
      </c>
      <c r="E37" s="22">
        <v>89</v>
      </c>
      <c r="F37" s="24" t="s">
        <v>200</v>
      </c>
      <c r="I37" s="43">
        <f t="shared" si="4"/>
        <v>0</v>
      </c>
      <c r="K37" s="25" t="s">
        <v>145</v>
      </c>
      <c r="O37" s="27"/>
      <c r="R37" s="23">
        <f t="shared" si="5"/>
        <v>0</v>
      </c>
      <c r="S37">
        <f t="shared" si="6"/>
        <v>0</v>
      </c>
      <c r="T37" t="e">
        <f t="shared" si="7"/>
        <v>#DIV/0!</v>
      </c>
      <c r="U37" s="28"/>
      <c r="AP37" s="30"/>
      <c r="BU37">
        <v>1</v>
      </c>
      <c r="BZ37" s="23"/>
    </row>
    <row r="38" spans="1:78" ht="12.75">
      <c r="A38" t="s">
        <v>508</v>
      </c>
      <c r="B38" s="35" t="s">
        <v>146</v>
      </c>
      <c r="D38" s="23" t="s">
        <v>477</v>
      </c>
      <c r="E38" s="22">
        <v>89</v>
      </c>
      <c r="F38" s="24" t="s">
        <v>200</v>
      </c>
      <c r="G38">
        <v>0.6</v>
      </c>
      <c r="I38" s="23">
        <f t="shared" si="4"/>
        <v>0.6</v>
      </c>
      <c r="K38" s="25" t="s">
        <v>145</v>
      </c>
      <c r="L38" s="26">
        <v>0</v>
      </c>
      <c r="M38" s="26">
        <v>1</v>
      </c>
      <c r="N38" s="26">
        <v>0</v>
      </c>
      <c r="O38" s="27">
        <v>3</v>
      </c>
      <c r="R38" s="23">
        <f t="shared" si="5"/>
        <v>0</v>
      </c>
      <c r="S38">
        <f t="shared" si="6"/>
        <v>0</v>
      </c>
      <c r="T38">
        <f t="shared" si="7"/>
        <v>0</v>
      </c>
      <c r="U38" s="28"/>
      <c r="AP38" s="30"/>
      <c r="BU38">
        <v>1</v>
      </c>
      <c r="BZ38" s="23"/>
    </row>
    <row r="39" spans="1:78" ht="12.75">
      <c r="A39" t="s">
        <v>388</v>
      </c>
      <c r="C39" t="s">
        <v>483</v>
      </c>
      <c r="D39" s="23" t="s">
        <v>477</v>
      </c>
      <c r="E39" s="22">
        <v>89</v>
      </c>
      <c r="F39" s="24" t="s">
        <v>144</v>
      </c>
      <c r="G39">
        <v>27</v>
      </c>
      <c r="I39" s="23">
        <f t="shared" si="4"/>
        <v>27</v>
      </c>
      <c r="J39">
        <v>2.6</v>
      </c>
      <c r="K39" s="25" t="s">
        <v>145</v>
      </c>
      <c r="L39" s="26">
        <v>0</v>
      </c>
      <c r="M39" s="26">
        <v>4</v>
      </c>
      <c r="N39" s="26">
        <v>0</v>
      </c>
      <c r="O39" s="27">
        <v>0</v>
      </c>
      <c r="P39">
        <v>0</v>
      </c>
      <c r="Q39">
        <v>17</v>
      </c>
      <c r="R39" s="23">
        <f t="shared" si="5"/>
        <v>17</v>
      </c>
      <c r="S39">
        <f t="shared" si="6"/>
        <v>10</v>
      </c>
      <c r="T39">
        <f t="shared" si="7"/>
        <v>37.03703703703704</v>
      </c>
      <c r="U39" s="28">
        <v>1</v>
      </c>
      <c r="Z39">
        <v>5</v>
      </c>
      <c r="AA39">
        <v>4</v>
      </c>
      <c r="AP39" s="30"/>
      <c r="AY39">
        <v>1</v>
      </c>
      <c r="BA39">
        <v>3</v>
      </c>
      <c r="BE39">
        <v>1</v>
      </c>
      <c r="BU39">
        <v>9</v>
      </c>
      <c r="BZ39" s="23"/>
    </row>
    <row r="40" spans="1:78" ht="12.75">
      <c r="A40" t="s">
        <v>509</v>
      </c>
      <c r="C40" t="s">
        <v>495</v>
      </c>
      <c r="D40" s="23" t="s">
        <v>477</v>
      </c>
      <c r="E40" s="22">
        <v>81</v>
      </c>
      <c r="F40" s="24" t="s">
        <v>200</v>
      </c>
      <c r="G40">
        <v>0.3</v>
      </c>
      <c r="H40">
        <v>1.2</v>
      </c>
      <c r="I40" s="23">
        <f t="shared" si="4"/>
        <v>1.5</v>
      </c>
      <c r="K40" s="25" t="s">
        <v>145</v>
      </c>
      <c r="O40" s="27"/>
      <c r="P40">
        <v>0</v>
      </c>
      <c r="Q40">
        <v>5</v>
      </c>
      <c r="R40" s="23">
        <f t="shared" si="5"/>
        <v>5</v>
      </c>
      <c r="S40">
        <f t="shared" si="6"/>
        <v>11</v>
      </c>
      <c r="T40">
        <f t="shared" si="7"/>
        <v>3666.666666666667</v>
      </c>
      <c r="U40" s="28"/>
      <c r="Z40">
        <v>1</v>
      </c>
      <c r="AA40">
        <v>1</v>
      </c>
      <c r="AD40">
        <v>1</v>
      </c>
      <c r="AG40">
        <v>6</v>
      </c>
      <c r="AI40">
        <v>2</v>
      </c>
      <c r="AP40" s="30"/>
      <c r="BA40">
        <v>1</v>
      </c>
      <c r="BU40">
        <v>2</v>
      </c>
      <c r="BZ40" s="23"/>
    </row>
    <row r="41" spans="1:78" ht="12.75">
      <c r="A41" t="s">
        <v>510</v>
      </c>
      <c r="B41" s="35" t="s">
        <v>146</v>
      </c>
      <c r="D41" s="23" t="s">
        <v>477</v>
      </c>
      <c r="E41" s="22">
        <v>89</v>
      </c>
      <c r="F41" s="24" t="s">
        <v>200</v>
      </c>
      <c r="G41">
        <v>1.2</v>
      </c>
      <c r="I41" s="23">
        <f t="shared" si="4"/>
        <v>1.2</v>
      </c>
      <c r="K41" s="25" t="s">
        <v>145</v>
      </c>
      <c r="L41" s="26">
        <v>0</v>
      </c>
      <c r="M41" s="26">
        <v>0</v>
      </c>
      <c r="N41" s="26">
        <v>0</v>
      </c>
      <c r="O41" s="27">
        <v>4</v>
      </c>
      <c r="R41" s="23">
        <f t="shared" si="5"/>
        <v>0</v>
      </c>
      <c r="S41">
        <f t="shared" si="6"/>
        <v>2</v>
      </c>
      <c r="T41">
        <f t="shared" si="7"/>
        <v>166.66666666666669</v>
      </c>
      <c r="U41" s="28"/>
      <c r="Z41">
        <v>1</v>
      </c>
      <c r="AI41">
        <v>1</v>
      </c>
      <c r="AP41" s="30"/>
      <c r="BU41">
        <v>1</v>
      </c>
      <c r="BZ41" s="23"/>
    </row>
    <row r="42" spans="1:78" ht="12.75">
      <c r="A42" t="s">
        <v>511</v>
      </c>
      <c r="C42" t="s">
        <v>483</v>
      </c>
      <c r="D42" s="23" t="s">
        <v>477</v>
      </c>
      <c r="E42" s="22">
        <v>81</v>
      </c>
      <c r="F42" s="24" t="s">
        <v>178</v>
      </c>
      <c r="G42">
        <v>5.5</v>
      </c>
      <c r="H42">
        <v>8.5</v>
      </c>
      <c r="I42" s="23">
        <f t="shared" si="4"/>
        <v>14</v>
      </c>
      <c r="K42" s="25" t="s">
        <v>145</v>
      </c>
      <c r="L42" s="26">
        <v>2</v>
      </c>
      <c r="M42" s="26">
        <v>2</v>
      </c>
      <c r="N42" s="26">
        <v>0</v>
      </c>
      <c r="O42" s="27">
        <v>0</v>
      </c>
      <c r="P42">
        <v>0</v>
      </c>
      <c r="Q42">
        <v>1</v>
      </c>
      <c r="R42" s="23">
        <f t="shared" si="5"/>
        <v>1</v>
      </c>
      <c r="S42">
        <f t="shared" si="6"/>
        <v>4</v>
      </c>
      <c r="T42">
        <f t="shared" si="7"/>
        <v>72.72727272727273</v>
      </c>
      <c r="U42" s="28"/>
      <c r="Z42">
        <v>1</v>
      </c>
      <c r="AA42">
        <v>1</v>
      </c>
      <c r="AG42">
        <v>1</v>
      </c>
      <c r="AI42">
        <v>1</v>
      </c>
      <c r="AP42" s="30"/>
      <c r="AU42">
        <v>1</v>
      </c>
      <c r="AY42">
        <v>1</v>
      </c>
      <c r="BB42">
        <v>1</v>
      </c>
      <c r="BK42">
        <v>1</v>
      </c>
      <c r="BN42">
        <v>4</v>
      </c>
      <c r="BU42">
        <v>2</v>
      </c>
      <c r="BZ42" s="23">
        <v>2</v>
      </c>
    </row>
    <row r="43" spans="1:78" ht="12.75">
      <c r="A43" t="s">
        <v>512</v>
      </c>
      <c r="C43" t="s">
        <v>487</v>
      </c>
      <c r="D43" s="23" t="s">
        <v>477</v>
      </c>
      <c r="E43" s="22">
        <v>81</v>
      </c>
      <c r="F43" s="24" t="s">
        <v>200</v>
      </c>
      <c r="H43">
        <v>14</v>
      </c>
      <c r="I43" s="23">
        <f t="shared" si="4"/>
        <v>14</v>
      </c>
      <c r="K43" s="25" t="s">
        <v>145</v>
      </c>
      <c r="L43" s="26">
        <v>3</v>
      </c>
      <c r="M43" s="26">
        <v>1</v>
      </c>
      <c r="N43" s="26">
        <v>0</v>
      </c>
      <c r="O43" s="27">
        <v>0</v>
      </c>
      <c r="P43">
        <v>0</v>
      </c>
      <c r="Q43">
        <v>0</v>
      </c>
      <c r="R43" s="23">
        <f t="shared" si="5"/>
        <v>0</v>
      </c>
      <c r="S43">
        <f t="shared" si="6"/>
        <v>4</v>
      </c>
      <c r="T43" t="e">
        <f t="shared" si="7"/>
        <v>#DIV/0!</v>
      </c>
      <c r="U43" s="28"/>
      <c r="Z43">
        <v>4</v>
      </c>
      <c r="AP43" s="30"/>
      <c r="AW43">
        <v>1</v>
      </c>
      <c r="BK43">
        <v>1</v>
      </c>
      <c r="BM43">
        <v>3</v>
      </c>
      <c r="BZ43" s="23">
        <v>2</v>
      </c>
    </row>
    <row r="44" spans="1:78" ht="12.75">
      <c r="A44" t="s">
        <v>513</v>
      </c>
      <c r="C44" t="s">
        <v>514</v>
      </c>
      <c r="D44" s="23" t="s">
        <v>477</v>
      </c>
      <c r="E44" s="22">
        <v>81</v>
      </c>
      <c r="F44" s="24" t="s">
        <v>178</v>
      </c>
      <c r="G44">
        <v>4</v>
      </c>
      <c r="H44">
        <v>2.5</v>
      </c>
      <c r="I44" s="23">
        <f t="shared" si="4"/>
        <v>6.5</v>
      </c>
      <c r="K44" s="25" t="s">
        <v>141</v>
      </c>
      <c r="L44" s="26">
        <v>0</v>
      </c>
      <c r="M44" s="26">
        <v>4</v>
      </c>
      <c r="N44" s="26">
        <v>0</v>
      </c>
      <c r="O44" s="27">
        <v>0</v>
      </c>
      <c r="R44" s="23">
        <f t="shared" si="5"/>
        <v>0</v>
      </c>
      <c r="S44">
        <f t="shared" si="6"/>
        <v>3</v>
      </c>
      <c r="T44">
        <f t="shared" si="7"/>
        <v>75</v>
      </c>
      <c r="U44" s="28"/>
      <c r="AG44">
        <v>3</v>
      </c>
      <c r="AP44" s="30"/>
      <c r="BX44">
        <v>1</v>
      </c>
      <c r="BZ44" s="23"/>
    </row>
    <row r="45" spans="1:79" ht="12.75">
      <c r="A45" s="45">
        <f>COUNTA(A3:A44)</f>
        <v>42</v>
      </c>
      <c r="B45" s="46">
        <f>COUNTA(B3:B44)</f>
        <v>2</v>
      </c>
      <c r="C45" s="45"/>
      <c r="D45" s="46"/>
      <c r="E45" s="47">
        <f>COUNTA(F3:F44)</f>
        <v>36</v>
      </c>
      <c r="F45" s="47"/>
      <c r="G45" s="48">
        <f>SUM(G3:G44)</f>
        <v>404.40000000000003</v>
      </c>
      <c r="H45" s="48">
        <f>SUM(H3:H44)</f>
        <v>114.8</v>
      </c>
      <c r="I45" s="45">
        <f>SUM(I3:I44)</f>
        <v>519.2</v>
      </c>
      <c r="J45" s="48"/>
      <c r="K45" s="49"/>
      <c r="L45" s="50"/>
      <c r="M45" s="50"/>
      <c r="N45" s="50"/>
      <c r="O45" s="50"/>
      <c r="P45" s="45"/>
      <c r="Q45" s="45"/>
      <c r="R45" s="45"/>
      <c r="S45" s="45"/>
      <c r="T45" s="45"/>
      <c r="U45" s="45">
        <f>SUM(U3:U44)</f>
        <v>4</v>
      </c>
      <c r="V45" s="45">
        <f>SUM(V3:V44)</f>
        <v>10</v>
      </c>
      <c r="W45" s="45">
        <f>SUM(W3:W44)</f>
        <v>29</v>
      </c>
      <c r="X45" s="45">
        <f>SUM(X3:X44)</f>
        <v>2</v>
      </c>
      <c r="Y45" s="45">
        <f>SUM(Y3:Y44)</f>
        <v>0</v>
      </c>
      <c r="Z45" s="45">
        <f>SUM(Z3:Z44)</f>
        <v>57</v>
      </c>
      <c r="AA45" s="45">
        <f>SUM(AA3:AA44)</f>
        <v>43</v>
      </c>
      <c r="AB45" s="45">
        <f>SUM(AB3:AB44)</f>
        <v>0</v>
      </c>
      <c r="AC45" s="45">
        <f>SUM(AC3:AC44)</f>
        <v>0</v>
      </c>
      <c r="AD45" s="45">
        <f>SUM(AD3:AD44)</f>
        <v>2</v>
      </c>
      <c r="AE45" s="45">
        <f>SUM(AE3:AE44)</f>
        <v>0</v>
      </c>
      <c r="AF45" s="45">
        <f>SUM(AF3:AF44)</f>
        <v>0</v>
      </c>
      <c r="AG45" s="45">
        <f>SUM(AG3:AG44)</f>
        <v>40</v>
      </c>
      <c r="AH45" s="45">
        <f>SUM(AH3:AH44)</f>
        <v>9</v>
      </c>
      <c r="AI45" s="45">
        <f>SUM(AI3:AI44)</f>
        <v>53</v>
      </c>
      <c r="AJ45" s="45">
        <f>SUM(AJ3:AJ44)</f>
        <v>0</v>
      </c>
      <c r="AK45" s="45">
        <f>SUM(AK3:AK44)</f>
        <v>0</v>
      </c>
      <c r="AL45" s="45">
        <f>SUM(AL3:AL44)</f>
        <v>1</v>
      </c>
      <c r="AM45" s="45">
        <f>SUM(AM3:AM44)</f>
        <v>1</v>
      </c>
      <c r="AN45" s="45">
        <f>SUM(AN3:AN44)</f>
        <v>2</v>
      </c>
      <c r="AO45" s="45">
        <f>SUM(AO3:AO44)</f>
        <v>0</v>
      </c>
      <c r="AP45" s="45">
        <f>SUM(AP3:AP44)</f>
        <v>6</v>
      </c>
      <c r="AQ45" s="45">
        <f>SUM(AQ3:AQ44)</f>
        <v>0</v>
      </c>
      <c r="AR45" s="45">
        <f>SUM(AR3:AR44)</f>
        <v>0</v>
      </c>
      <c r="AS45" s="45">
        <f>SUM(AS3:AS44)</f>
        <v>0</v>
      </c>
      <c r="AT45" s="45">
        <f>SUM(AT3:AT44)</f>
        <v>25</v>
      </c>
      <c r="AU45" s="45">
        <f>SUM(AU3:AU44)</f>
        <v>6</v>
      </c>
      <c r="AV45" s="45">
        <f>SUM(AV3:AV44)</f>
        <v>0</v>
      </c>
      <c r="AW45" s="45">
        <f>SUM(AW3:AW44)</f>
        <v>5</v>
      </c>
      <c r="AX45" s="45">
        <f>SUM(AX3:AX44)</f>
        <v>2</v>
      </c>
      <c r="AY45" s="45">
        <f>SUM(AY3:AY44)</f>
        <v>10</v>
      </c>
      <c r="AZ45" s="45">
        <f>SUM(AZ3:AZ44)</f>
        <v>2</v>
      </c>
      <c r="BA45" s="45">
        <f>SUM(BA3:BA44)</f>
        <v>23</v>
      </c>
      <c r="BB45" s="45">
        <f>SUM(BB3:BB44)</f>
        <v>4</v>
      </c>
      <c r="BC45" s="45">
        <f>SUM(BC3:BC44)</f>
        <v>0</v>
      </c>
      <c r="BD45" s="45">
        <f>SUM(BD3:BD44)</f>
        <v>0</v>
      </c>
      <c r="BE45" s="45">
        <f>SUM(BE3:BE44)</f>
        <v>2</v>
      </c>
      <c r="BF45" s="45">
        <f>SUM(BF3:BF44)</f>
        <v>0</v>
      </c>
      <c r="BG45" s="45">
        <f>SUM(BG3:BG44)</f>
        <v>10</v>
      </c>
      <c r="BH45" s="45">
        <f>SUM(BH3:BH44)</f>
        <v>3</v>
      </c>
      <c r="BI45" s="45">
        <f>SUM(BI3:BI44)</f>
        <v>0</v>
      </c>
      <c r="BJ45" s="45">
        <f>SUM(BJ3:BJ44)</f>
        <v>0</v>
      </c>
      <c r="BK45" s="45">
        <f>SUM(BK3:BK44)</f>
        <v>2</v>
      </c>
      <c r="BL45" s="45">
        <f>SUM(BL3:BL44)</f>
        <v>0</v>
      </c>
      <c r="BM45" s="45">
        <f>SUM(BM3:BM44)</f>
        <v>15</v>
      </c>
      <c r="BN45" s="45">
        <f>SUM(BN3:BN44)</f>
        <v>5</v>
      </c>
      <c r="BO45" s="45">
        <f>SUM(BO3:BO44)</f>
        <v>0</v>
      </c>
      <c r="BP45" s="45">
        <f>SUM(BP3:BP44)</f>
        <v>13</v>
      </c>
      <c r="BQ45" s="45">
        <f>SUM(BQ3:BQ44)</f>
        <v>0</v>
      </c>
      <c r="BR45" s="45">
        <f>SUM(BR3:BR44)</f>
        <v>0</v>
      </c>
      <c r="BS45" s="45">
        <f>SUM(BS3:BS44)</f>
        <v>35</v>
      </c>
      <c r="BT45" s="45">
        <f>SUM(BT3:BT44)</f>
        <v>2</v>
      </c>
      <c r="BU45" s="45">
        <f>SUM(BU3:BU44)</f>
        <v>43</v>
      </c>
      <c r="BV45" s="45">
        <f>SUM(BV3:BV44)</f>
        <v>1</v>
      </c>
      <c r="BW45" s="45">
        <f>SUM(BW3:BW44)</f>
        <v>0</v>
      </c>
      <c r="BX45" s="45">
        <f>SUM(BX3:BX44)</f>
        <v>6</v>
      </c>
      <c r="BY45" s="45">
        <f>SUM(BY3:BY44)</f>
        <v>0</v>
      </c>
      <c r="BZ45" s="45">
        <f>SUM(BZ3:BZ44)</f>
        <v>34</v>
      </c>
      <c r="CA45" s="3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1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5.28125" style="0" customWidth="1"/>
    <col min="2" max="2" width="3.7109375" style="22" customWidth="1"/>
    <col min="3" max="3" width="10.7109375" style="0" bestFit="1" customWidth="1"/>
    <col min="4" max="4" width="6.28125" style="0" bestFit="1" customWidth="1"/>
    <col min="5" max="5" width="4.00390625" style="22" customWidth="1"/>
    <col min="6" max="6" width="10.7109375" style="51" customWidth="1"/>
    <col min="7" max="9" width="6.7109375" style="0" customWidth="1"/>
    <col min="10" max="10" width="4.7109375" style="0" customWidth="1"/>
    <col min="11" max="11" width="4.00390625" style="52" customWidth="1"/>
    <col min="12" max="15" width="2.7109375" style="26" customWidth="1"/>
    <col min="16" max="18" width="4.7109375" style="0" customWidth="1"/>
    <col min="19" max="19" width="5.00390625" style="0" customWidth="1"/>
    <col min="20" max="58" width="4.7109375" style="0" customWidth="1"/>
    <col min="59" max="59" width="5.421875" style="0" customWidth="1"/>
    <col min="60" max="78" width="4.7109375" style="0" customWidth="1"/>
  </cols>
  <sheetData>
    <row r="1" spans="1:78" ht="12.75">
      <c r="A1" s="1" t="s">
        <v>0</v>
      </c>
      <c r="B1" s="2"/>
      <c r="C1" s="1" t="s">
        <v>1</v>
      </c>
      <c r="D1" s="3" t="s">
        <v>2</v>
      </c>
      <c r="E1" s="2"/>
      <c r="F1" s="4" t="s">
        <v>3</v>
      </c>
      <c r="G1" s="1" t="s">
        <v>4</v>
      </c>
      <c r="H1" s="1"/>
      <c r="I1" s="3"/>
      <c r="J1" s="1"/>
      <c r="K1" s="5"/>
      <c r="L1" s="6" t="s">
        <v>5</v>
      </c>
      <c r="M1" s="7"/>
      <c r="N1" s="7"/>
      <c r="O1" s="8"/>
      <c r="P1" s="1" t="s">
        <v>6</v>
      </c>
      <c r="Q1" s="1"/>
      <c r="R1" s="3"/>
      <c r="S1" s="1" t="s">
        <v>7</v>
      </c>
      <c r="T1" s="1"/>
      <c r="U1" s="9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0" t="s">
        <v>20</v>
      </c>
      <c r="AH1" s="10" t="s">
        <v>21</v>
      </c>
      <c r="AI1" s="10" t="s">
        <v>22</v>
      </c>
      <c r="AJ1" s="10" t="s">
        <v>23</v>
      </c>
      <c r="AK1" s="10" t="s">
        <v>24</v>
      </c>
      <c r="AL1" s="10" t="s">
        <v>25</v>
      </c>
      <c r="AM1" s="10" t="s">
        <v>26</v>
      </c>
      <c r="AN1" s="10" t="s">
        <v>27</v>
      </c>
      <c r="AO1" s="10" t="s">
        <v>28</v>
      </c>
      <c r="AP1" s="10" t="s">
        <v>29</v>
      </c>
      <c r="AQ1" s="10" t="s">
        <v>30</v>
      </c>
      <c r="AR1" s="10" t="s">
        <v>31</v>
      </c>
      <c r="AS1" s="10" t="s">
        <v>32</v>
      </c>
      <c r="AT1" s="10" t="s">
        <v>33</v>
      </c>
      <c r="AU1" s="10" t="s">
        <v>34</v>
      </c>
      <c r="AV1" s="10" t="s">
        <v>35</v>
      </c>
      <c r="AW1" s="10" t="s">
        <v>36</v>
      </c>
      <c r="AX1" s="10" t="s">
        <v>37</v>
      </c>
      <c r="AY1" s="10" t="s">
        <v>38</v>
      </c>
      <c r="AZ1" s="10" t="s">
        <v>39</v>
      </c>
      <c r="BA1" s="10" t="s">
        <v>40</v>
      </c>
      <c r="BB1" s="10" t="s">
        <v>41</v>
      </c>
      <c r="BC1" s="10" t="s">
        <v>42</v>
      </c>
      <c r="BD1" s="10" t="s">
        <v>43</v>
      </c>
      <c r="BE1" s="10" t="s">
        <v>44</v>
      </c>
      <c r="BF1" s="10" t="s">
        <v>45</v>
      </c>
      <c r="BG1" s="10" t="s">
        <v>46</v>
      </c>
      <c r="BH1" s="10" t="s">
        <v>47</v>
      </c>
      <c r="BI1" s="10" t="s">
        <v>48</v>
      </c>
      <c r="BJ1" s="10" t="s">
        <v>49</v>
      </c>
      <c r="BK1" s="10" t="s">
        <v>50</v>
      </c>
      <c r="BL1" s="10" t="s">
        <v>51</v>
      </c>
      <c r="BM1" s="10" t="s">
        <v>52</v>
      </c>
      <c r="BN1" s="10" t="s">
        <v>53</v>
      </c>
      <c r="BO1" s="10" t="s">
        <v>54</v>
      </c>
      <c r="BP1" s="10" t="s">
        <v>55</v>
      </c>
      <c r="BQ1" s="10" t="s">
        <v>56</v>
      </c>
      <c r="BR1" s="10" t="s">
        <v>57</v>
      </c>
      <c r="BS1" s="10" t="s">
        <v>58</v>
      </c>
      <c r="BT1" s="10" t="s">
        <v>59</v>
      </c>
      <c r="BU1" s="10" t="s">
        <v>60</v>
      </c>
      <c r="BV1" s="10" t="s">
        <v>61</v>
      </c>
      <c r="BW1" s="10" t="s">
        <v>62</v>
      </c>
      <c r="BX1" s="10" t="s">
        <v>63</v>
      </c>
      <c r="BY1" s="10" t="s">
        <v>64</v>
      </c>
      <c r="BZ1" s="11" t="s">
        <v>65</v>
      </c>
    </row>
    <row r="2" spans="1:78" ht="87.75" thickBot="1">
      <c r="A2" s="12"/>
      <c r="B2" s="13" t="s">
        <v>66</v>
      </c>
      <c r="C2" s="12"/>
      <c r="D2" s="14"/>
      <c r="E2" s="13" t="s">
        <v>67</v>
      </c>
      <c r="F2" s="15"/>
      <c r="G2" s="13" t="s">
        <v>68</v>
      </c>
      <c r="H2" s="13" t="s">
        <v>69</v>
      </c>
      <c r="I2" s="16" t="s">
        <v>70</v>
      </c>
      <c r="J2" s="13" t="s">
        <v>71</v>
      </c>
      <c r="K2" s="17" t="s">
        <v>72</v>
      </c>
      <c r="L2" s="18" t="s">
        <v>73</v>
      </c>
      <c r="M2" s="18" t="s">
        <v>74</v>
      </c>
      <c r="N2" s="18" t="s">
        <v>75</v>
      </c>
      <c r="O2" s="19" t="s">
        <v>76</v>
      </c>
      <c r="P2" s="13" t="s">
        <v>77</v>
      </c>
      <c r="Q2" s="13" t="s">
        <v>78</v>
      </c>
      <c r="R2" s="16" t="s">
        <v>79</v>
      </c>
      <c r="S2" s="13" t="s">
        <v>80</v>
      </c>
      <c r="T2" s="13" t="s">
        <v>81</v>
      </c>
      <c r="U2" s="20" t="s">
        <v>82</v>
      </c>
      <c r="V2" s="13" t="s">
        <v>83</v>
      </c>
      <c r="W2" s="13" t="s">
        <v>84</v>
      </c>
      <c r="X2" s="21" t="s">
        <v>85</v>
      </c>
      <c r="Y2" s="13" t="s">
        <v>86</v>
      </c>
      <c r="Z2" s="13" t="s">
        <v>87</v>
      </c>
      <c r="AA2" s="13" t="s">
        <v>88</v>
      </c>
      <c r="AB2" s="13" t="s">
        <v>89</v>
      </c>
      <c r="AC2" s="13" t="s">
        <v>90</v>
      </c>
      <c r="AD2" s="13" t="s">
        <v>91</v>
      </c>
      <c r="AE2" s="13" t="s">
        <v>92</v>
      </c>
      <c r="AF2" s="13" t="s">
        <v>93</v>
      </c>
      <c r="AG2" s="13" t="s">
        <v>94</v>
      </c>
      <c r="AH2" s="13" t="s">
        <v>95</v>
      </c>
      <c r="AI2" s="13" t="s">
        <v>96</v>
      </c>
      <c r="AJ2" s="13" t="s">
        <v>97</v>
      </c>
      <c r="AK2" s="13" t="s">
        <v>98</v>
      </c>
      <c r="AL2" s="13" t="s">
        <v>99</v>
      </c>
      <c r="AM2" s="13" t="s">
        <v>100</v>
      </c>
      <c r="AN2" s="21" t="s">
        <v>101</v>
      </c>
      <c r="AO2" s="13" t="s">
        <v>102</v>
      </c>
      <c r="AP2" s="13" t="s">
        <v>103</v>
      </c>
      <c r="AQ2" s="13" t="s">
        <v>104</v>
      </c>
      <c r="AR2" s="13" t="s">
        <v>105</v>
      </c>
      <c r="AS2" s="13" t="s">
        <v>106</v>
      </c>
      <c r="AT2" s="13" t="s">
        <v>107</v>
      </c>
      <c r="AU2" s="13" t="s">
        <v>108</v>
      </c>
      <c r="AV2" s="13" t="s">
        <v>109</v>
      </c>
      <c r="AW2" s="13" t="s">
        <v>110</v>
      </c>
      <c r="AX2" s="13" t="s">
        <v>111</v>
      </c>
      <c r="AY2" s="13" t="s">
        <v>112</v>
      </c>
      <c r="AZ2" s="13" t="s">
        <v>113</v>
      </c>
      <c r="BA2" s="13" t="s">
        <v>114</v>
      </c>
      <c r="BB2" s="13" t="s">
        <v>115</v>
      </c>
      <c r="BC2" s="13" t="s">
        <v>116</v>
      </c>
      <c r="BD2" s="13" t="s">
        <v>117</v>
      </c>
      <c r="BE2" s="13" t="s">
        <v>118</v>
      </c>
      <c r="BF2" s="13" t="s">
        <v>119</v>
      </c>
      <c r="BG2" s="13" t="s">
        <v>120</v>
      </c>
      <c r="BH2" s="13" t="s">
        <v>121</v>
      </c>
      <c r="BI2" s="13" t="s">
        <v>122</v>
      </c>
      <c r="BJ2" s="13" t="s">
        <v>123</v>
      </c>
      <c r="BK2" s="13" t="s">
        <v>124</v>
      </c>
      <c r="BL2" s="13" t="s">
        <v>125</v>
      </c>
      <c r="BM2" s="13" t="s">
        <v>126</v>
      </c>
      <c r="BN2" s="13" t="s">
        <v>127</v>
      </c>
      <c r="BO2" s="13" t="s">
        <v>128</v>
      </c>
      <c r="BP2" s="13" t="s">
        <v>129</v>
      </c>
      <c r="BQ2" s="13" t="s">
        <v>130</v>
      </c>
      <c r="BR2" s="13" t="s">
        <v>131</v>
      </c>
      <c r="BS2" s="13" t="s">
        <v>132</v>
      </c>
      <c r="BT2" s="13" t="s">
        <v>133</v>
      </c>
      <c r="BU2" s="13" t="s">
        <v>134</v>
      </c>
      <c r="BV2" s="13" t="s">
        <v>135</v>
      </c>
      <c r="BW2" s="13" t="s">
        <v>136</v>
      </c>
      <c r="BX2" s="13" t="s">
        <v>137</v>
      </c>
      <c r="BY2" s="13" t="s">
        <v>138</v>
      </c>
      <c r="BZ2" s="16" t="s">
        <v>139</v>
      </c>
    </row>
    <row r="3" spans="1:78" ht="12.75">
      <c r="A3" t="s">
        <v>278</v>
      </c>
      <c r="C3" t="s">
        <v>279</v>
      </c>
      <c r="D3" s="23" t="s">
        <v>280</v>
      </c>
      <c r="E3" s="22">
        <v>84</v>
      </c>
      <c r="F3" s="24" t="s">
        <v>281</v>
      </c>
      <c r="G3">
        <v>5</v>
      </c>
      <c r="I3" s="23">
        <f aca="true" t="shared" si="0" ref="I3:I18">G3+H3</f>
        <v>5</v>
      </c>
      <c r="K3" s="25" t="s">
        <v>145</v>
      </c>
      <c r="L3" s="26">
        <v>0</v>
      </c>
      <c r="M3" s="26">
        <v>4</v>
      </c>
      <c r="N3" s="26">
        <v>0</v>
      </c>
      <c r="O3" s="27">
        <v>0</v>
      </c>
      <c r="P3">
        <v>0</v>
      </c>
      <c r="Q3">
        <v>10</v>
      </c>
      <c r="R3" s="23">
        <f>P3+Q3</f>
        <v>10</v>
      </c>
      <c r="S3">
        <f>SUM(U3:X3,Z3:AM3,AT3)</f>
        <v>6</v>
      </c>
      <c r="T3">
        <f>S3*100/G3</f>
        <v>120</v>
      </c>
      <c r="U3" s="28"/>
      <c r="Z3">
        <v>1</v>
      </c>
      <c r="AA3">
        <v>2</v>
      </c>
      <c r="AE3">
        <v>1</v>
      </c>
      <c r="AI3">
        <v>2</v>
      </c>
      <c r="AP3" s="30"/>
      <c r="BZ3" s="23"/>
    </row>
    <row r="4" spans="1:78" ht="12.75">
      <c r="A4" t="s">
        <v>282</v>
      </c>
      <c r="D4" s="23" t="s">
        <v>280</v>
      </c>
      <c r="E4" s="22">
        <v>89</v>
      </c>
      <c r="F4" s="24" t="s">
        <v>200</v>
      </c>
      <c r="G4">
        <v>9</v>
      </c>
      <c r="H4">
        <v>1</v>
      </c>
      <c r="I4" s="23">
        <f t="shared" si="0"/>
        <v>10</v>
      </c>
      <c r="K4" s="37" t="s">
        <v>145</v>
      </c>
      <c r="L4" s="26">
        <v>1</v>
      </c>
      <c r="M4" s="26">
        <v>3</v>
      </c>
      <c r="N4" s="26">
        <v>0</v>
      </c>
      <c r="O4" s="27">
        <v>0</v>
      </c>
      <c r="P4">
        <v>2</v>
      </c>
      <c r="Q4">
        <v>5</v>
      </c>
      <c r="R4" s="23">
        <f>P4+Q4</f>
        <v>7</v>
      </c>
      <c r="S4">
        <f>SUM(U4:X4,Z4:AM4,AT4)</f>
        <v>8</v>
      </c>
      <c r="T4">
        <f>S4*100/G4</f>
        <v>88.88888888888889</v>
      </c>
      <c r="U4" s="28"/>
      <c r="Z4">
        <v>2</v>
      </c>
      <c r="AA4">
        <v>4</v>
      </c>
      <c r="AI4">
        <v>2</v>
      </c>
      <c r="AL4" s="30"/>
      <c r="AP4" s="30"/>
      <c r="AU4">
        <v>1</v>
      </c>
      <c r="AV4">
        <v>1</v>
      </c>
      <c r="AW4">
        <v>1</v>
      </c>
      <c r="AZ4">
        <v>1</v>
      </c>
      <c r="BA4">
        <v>2</v>
      </c>
      <c r="BU4">
        <v>4</v>
      </c>
      <c r="BX4">
        <v>1</v>
      </c>
      <c r="BZ4" s="23"/>
    </row>
    <row r="5" spans="1:78" ht="12.75">
      <c r="A5" t="s">
        <v>283</v>
      </c>
      <c r="C5" t="s">
        <v>284</v>
      </c>
      <c r="D5" s="23" t="s">
        <v>280</v>
      </c>
      <c r="E5" s="22">
        <v>89</v>
      </c>
      <c r="F5" s="24" t="s">
        <v>200</v>
      </c>
      <c r="G5">
        <v>44</v>
      </c>
      <c r="H5">
        <v>25</v>
      </c>
      <c r="I5" s="23">
        <f t="shared" si="0"/>
        <v>69</v>
      </c>
      <c r="K5" s="25" t="s">
        <v>145</v>
      </c>
      <c r="L5" s="26">
        <v>0</v>
      </c>
      <c r="M5" s="26">
        <v>3</v>
      </c>
      <c r="N5" s="26">
        <v>1</v>
      </c>
      <c r="O5" s="27">
        <v>0</v>
      </c>
      <c r="P5">
        <v>1</v>
      </c>
      <c r="Q5">
        <v>4</v>
      </c>
      <c r="R5" s="23">
        <f>P5+Q5</f>
        <v>5</v>
      </c>
      <c r="S5">
        <f>SUM(U5:X5,Z5:AM5,AT5)</f>
        <v>27</v>
      </c>
      <c r="T5">
        <f>S5*100/G5</f>
        <v>61.36363636363637</v>
      </c>
      <c r="U5" s="28">
        <v>1</v>
      </c>
      <c r="W5">
        <v>4</v>
      </c>
      <c r="Z5">
        <v>9</v>
      </c>
      <c r="AA5">
        <v>4</v>
      </c>
      <c r="AG5">
        <v>2</v>
      </c>
      <c r="AI5">
        <v>7</v>
      </c>
      <c r="AP5" s="30">
        <v>2</v>
      </c>
      <c r="AQ5">
        <v>1</v>
      </c>
      <c r="AW5">
        <v>6</v>
      </c>
      <c r="AY5">
        <v>2</v>
      </c>
      <c r="BA5">
        <v>5</v>
      </c>
      <c r="BH5" s="30"/>
      <c r="BK5">
        <v>1</v>
      </c>
      <c r="BM5">
        <v>1</v>
      </c>
      <c r="BP5">
        <v>2</v>
      </c>
      <c r="BS5">
        <v>18</v>
      </c>
      <c r="BU5">
        <v>5</v>
      </c>
      <c r="BZ5" s="23">
        <v>5</v>
      </c>
    </row>
    <row r="6" spans="1:78" ht="12.75">
      <c r="A6" t="s">
        <v>285</v>
      </c>
      <c r="C6" t="s">
        <v>286</v>
      </c>
      <c r="D6" s="23" t="s">
        <v>280</v>
      </c>
      <c r="E6" s="22">
        <v>85</v>
      </c>
      <c r="F6" s="24" t="s">
        <v>144</v>
      </c>
      <c r="G6">
        <v>5</v>
      </c>
      <c r="H6">
        <v>3</v>
      </c>
      <c r="I6" s="23">
        <f t="shared" si="0"/>
        <v>8</v>
      </c>
      <c r="J6">
        <v>1.9</v>
      </c>
      <c r="K6" s="25" t="s">
        <v>145</v>
      </c>
      <c r="L6" s="26">
        <v>1</v>
      </c>
      <c r="M6" s="26">
        <v>3</v>
      </c>
      <c r="N6" s="26">
        <v>0</v>
      </c>
      <c r="O6" s="27">
        <v>0</v>
      </c>
      <c r="P6">
        <v>0</v>
      </c>
      <c r="Q6">
        <v>0</v>
      </c>
      <c r="R6" s="23">
        <f>P6+Q6</f>
        <v>0</v>
      </c>
      <c r="S6">
        <f>SUM(U6:X6,Z6:AM6,AT6)</f>
        <v>7</v>
      </c>
      <c r="T6">
        <f>S6*100/G6</f>
        <v>140</v>
      </c>
      <c r="U6" s="28"/>
      <c r="Z6">
        <v>4</v>
      </c>
      <c r="AA6">
        <v>2</v>
      </c>
      <c r="AI6">
        <v>1</v>
      </c>
      <c r="AP6" s="30"/>
      <c r="AW6">
        <v>2</v>
      </c>
      <c r="AY6">
        <v>3</v>
      </c>
      <c r="BZ6" s="23"/>
    </row>
    <row r="7" spans="1:78" ht="12.75">
      <c r="A7" t="s">
        <v>287</v>
      </c>
      <c r="D7" s="23" t="s">
        <v>280</v>
      </c>
      <c r="F7" s="24"/>
      <c r="G7">
        <v>1</v>
      </c>
      <c r="I7" s="23">
        <f t="shared" si="0"/>
        <v>1</v>
      </c>
      <c r="K7" s="25"/>
      <c r="O7" s="27"/>
      <c r="R7" s="23"/>
      <c r="U7" s="28"/>
      <c r="AP7" s="30"/>
      <c r="BZ7" s="23"/>
    </row>
    <row r="8" spans="1:78" ht="12.75">
      <c r="A8" t="s">
        <v>288</v>
      </c>
      <c r="D8" s="23" t="s">
        <v>280</v>
      </c>
      <c r="E8" s="22">
        <v>83</v>
      </c>
      <c r="F8" s="24" t="s">
        <v>144</v>
      </c>
      <c r="G8">
        <v>27</v>
      </c>
      <c r="I8" s="23">
        <f t="shared" si="0"/>
        <v>27</v>
      </c>
      <c r="J8">
        <v>3.2</v>
      </c>
      <c r="K8" s="25" t="s">
        <v>145</v>
      </c>
      <c r="L8" s="26">
        <v>1</v>
      </c>
      <c r="M8" s="26">
        <v>3</v>
      </c>
      <c r="N8" s="26">
        <v>0</v>
      </c>
      <c r="O8" s="27">
        <v>0</v>
      </c>
      <c r="P8">
        <v>1</v>
      </c>
      <c r="Q8">
        <v>17</v>
      </c>
      <c r="R8" s="23">
        <f>P8+Q8</f>
        <v>18</v>
      </c>
      <c r="S8">
        <f>SUM(U8:X8,Z8:AM8,AT8)</f>
        <v>4</v>
      </c>
      <c r="T8">
        <f>S8*100/G8</f>
        <v>14.814814814814815</v>
      </c>
      <c r="U8" s="28"/>
      <c r="Z8">
        <v>1</v>
      </c>
      <c r="AA8">
        <v>1</v>
      </c>
      <c r="AI8">
        <v>2</v>
      </c>
      <c r="AP8" s="30"/>
      <c r="AW8">
        <v>1</v>
      </c>
      <c r="BA8">
        <v>5</v>
      </c>
      <c r="BU8">
        <v>3</v>
      </c>
      <c r="BZ8" s="23">
        <v>3</v>
      </c>
    </row>
    <row r="9" spans="1:78" ht="12.75">
      <c r="A9" t="s">
        <v>289</v>
      </c>
      <c r="D9" s="23" t="s">
        <v>280</v>
      </c>
      <c r="F9" s="24"/>
      <c r="H9">
        <v>6</v>
      </c>
      <c r="I9" s="23">
        <f t="shared" si="0"/>
        <v>6</v>
      </c>
      <c r="K9" s="25"/>
      <c r="O9" s="27"/>
      <c r="R9" s="23"/>
      <c r="U9" s="28"/>
      <c r="AP9" s="30"/>
      <c r="BZ9" s="23"/>
    </row>
    <row r="10" spans="1:78" ht="12.75">
      <c r="A10" t="s">
        <v>290</v>
      </c>
      <c r="C10" t="s">
        <v>291</v>
      </c>
      <c r="D10" s="23" t="s">
        <v>280</v>
      </c>
      <c r="E10" s="22">
        <v>85</v>
      </c>
      <c r="F10" s="24" t="s">
        <v>281</v>
      </c>
      <c r="G10">
        <v>40</v>
      </c>
      <c r="H10">
        <v>17</v>
      </c>
      <c r="I10" s="23">
        <f t="shared" si="0"/>
        <v>57</v>
      </c>
      <c r="J10">
        <v>5.6</v>
      </c>
      <c r="K10" s="25" t="s">
        <v>143</v>
      </c>
      <c r="L10" s="26">
        <v>0</v>
      </c>
      <c r="M10" s="26">
        <v>4</v>
      </c>
      <c r="N10" s="26">
        <v>0</v>
      </c>
      <c r="O10" s="27">
        <v>0</v>
      </c>
      <c r="P10">
        <v>1</v>
      </c>
      <c r="Q10">
        <v>24</v>
      </c>
      <c r="R10" s="23">
        <f>P10+Q10</f>
        <v>25</v>
      </c>
      <c r="S10">
        <f aca="true" t="shared" si="1" ref="S10:S20">SUM(U10:X10,Z10:AM10,AT10)</f>
        <v>15</v>
      </c>
      <c r="T10">
        <f aca="true" t="shared" si="2" ref="T10:T20">S10*100/G10</f>
        <v>37.5</v>
      </c>
      <c r="U10" s="28"/>
      <c r="W10">
        <v>1</v>
      </c>
      <c r="Z10">
        <v>3</v>
      </c>
      <c r="AA10">
        <v>3</v>
      </c>
      <c r="AD10">
        <v>1</v>
      </c>
      <c r="AG10">
        <v>1</v>
      </c>
      <c r="AH10">
        <v>1</v>
      </c>
      <c r="AI10">
        <v>4</v>
      </c>
      <c r="AP10" s="30">
        <v>1</v>
      </c>
      <c r="AT10">
        <v>1</v>
      </c>
      <c r="AW10">
        <v>2</v>
      </c>
      <c r="AY10">
        <v>1</v>
      </c>
      <c r="BA10">
        <v>4</v>
      </c>
      <c r="BM10">
        <v>1</v>
      </c>
      <c r="BP10">
        <v>7</v>
      </c>
      <c r="BS10">
        <v>10</v>
      </c>
      <c r="BU10">
        <v>5</v>
      </c>
      <c r="BX10">
        <v>2</v>
      </c>
      <c r="BZ10" s="23">
        <v>10</v>
      </c>
    </row>
    <row r="11" spans="1:78" ht="12.75">
      <c r="A11" t="s">
        <v>292</v>
      </c>
      <c r="D11" s="23" t="s">
        <v>280</v>
      </c>
      <c r="E11" s="22">
        <v>85</v>
      </c>
      <c r="F11" s="24" t="s">
        <v>281</v>
      </c>
      <c r="G11">
        <v>7</v>
      </c>
      <c r="I11" s="23">
        <f t="shared" si="0"/>
        <v>7</v>
      </c>
      <c r="J11">
        <v>1.2</v>
      </c>
      <c r="K11" s="25" t="s">
        <v>143</v>
      </c>
      <c r="L11" s="26">
        <v>0</v>
      </c>
      <c r="M11" s="26">
        <v>0</v>
      </c>
      <c r="N11" s="26">
        <v>4</v>
      </c>
      <c r="O11" s="27">
        <v>0</v>
      </c>
      <c r="P11">
        <v>0</v>
      </c>
      <c r="Q11">
        <v>0</v>
      </c>
      <c r="R11" s="23">
        <f>P11+Q11</f>
        <v>0</v>
      </c>
      <c r="S11">
        <f t="shared" si="1"/>
        <v>2</v>
      </c>
      <c r="T11">
        <f t="shared" si="2"/>
        <v>28.571428571428573</v>
      </c>
      <c r="U11" s="28"/>
      <c r="Z11">
        <v>1</v>
      </c>
      <c r="AA11">
        <v>1</v>
      </c>
      <c r="AP11" s="30"/>
      <c r="BT11">
        <v>2</v>
      </c>
      <c r="BU11">
        <v>1</v>
      </c>
      <c r="BV11">
        <v>1</v>
      </c>
      <c r="BZ11" s="23"/>
    </row>
    <row r="12" spans="1:78" ht="12.75">
      <c r="A12" t="s">
        <v>293</v>
      </c>
      <c r="D12" s="23" t="s">
        <v>280</v>
      </c>
      <c r="E12" s="22">
        <v>83</v>
      </c>
      <c r="F12" s="24" t="s">
        <v>144</v>
      </c>
      <c r="G12">
        <v>8</v>
      </c>
      <c r="I12" s="23">
        <f t="shared" si="0"/>
        <v>8</v>
      </c>
      <c r="J12">
        <v>1.3</v>
      </c>
      <c r="K12" s="25" t="s">
        <v>143</v>
      </c>
      <c r="L12" s="26">
        <v>1</v>
      </c>
      <c r="M12" s="26">
        <v>3</v>
      </c>
      <c r="N12" s="26">
        <v>0</v>
      </c>
      <c r="O12" s="27">
        <v>0</v>
      </c>
      <c r="P12">
        <v>0</v>
      </c>
      <c r="Q12">
        <v>0</v>
      </c>
      <c r="R12" s="23">
        <f>P12+Q12</f>
        <v>0</v>
      </c>
      <c r="S12">
        <f t="shared" si="1"/>
        <v>20</v>
      </c>
      <c r="T12">
        <f t="shared" si="2"/>
        <v>250</v>
      </c>
      <c r="U12" s="28"/>
      <c r="X12">
        <v>3</v>
      </c>
      <c r="Z12">
        <v>5</v>
      </c>
      <c r="AA12">
        <v>8</v>
      </c>
      <c r="AG12">
        <v>1</v>
      </c>
      <c r="AI12">
        <v>2</v>
      </c>
      <c r="AP12" s="30">
        <v>1</v>
      </c>
      <c r="AT12">
        <v>1</v>
      </c>
      <c r="AW12">
        <v>5</v>
      </c>
      <c r="AY12">
        <v>1</v>
      </c>
      <c r="AZ12">
        <v>1</v>
      </c>
      <c r="BM12">
        <v>3</v>
      </c>
      <c r="BS12">
        <v>10</v>
      </c>
      <c r="BT12">
        <v>7</v>
      </c>
      <c r="BV12">
        <v>2</v>
      </c>
      <c r="BX12">
        <v>1</v>
      </c>
      <c r="BZ12" s="23">
        <v>6</v>
      </c>
    </row>
    <row r="13" spans="1:78" ht="12.75">
      <c r="A13" t="s">
        <v>294</v>
      </c>
      <c r="C13" t="s">
        <v>286</v>
      </c>
      <c r="D13" s="23" t="s">
        <v>280</v>
      </c>
      <c r="E13" s="22">
        <v>85</v>
      </c>
      <c r="F13" s="24" t="s">
        <v>144</v>
      </c>
      <c r="H13">
        <v>65</v>
      </c>
      <c r="I13" s="23">
        <f t="shared" si="0"/>
        <v>65</v>
      </c>
      <c r="K13" s="25" t="s">
        <v>145</v>
      </c>
      <c r="L13" s="26">
        <v>0</v>
      </c>
      <c r="M13" s="26">
        <v>2</v>
      </c>
      <c r="N13" s="26">
        <v>2</v>
      </c>
      <c r="O13" s="27">
        <v>0</v>
      </c>
      <c r="P13">
        <v>0</v>
      </c>
      <c r="Q13">
        <v>0</v>
      </c>
      <c r="R13" s="23">
        <f aca="true" t="shared" si="3" ref="R13:R20">P13+Q13</f>
        <v>0</v>
      </c>
      <c r="S13">
        <f t="shared" si="1"/>
        <v>1</v>
      </c>
      <c r="T13" t="e">
        <f t="shared" si="2"/>
        <v>#DIV/0!</v>
      </c>
      <c r="U13" s="28"/>
      <c r="Z13">
        <v>1</v>
      </c>
      <c r="AP13" s="30"/>
      <c r="AW13">
        <v>6</v>
      </c>
      <c r="AY13">
        <v>1</v>
      </c>
      <c r="AZ13">
        <v>1</v>
      </c>
      <c r="BA13">
        <v>1</v>
      </c>
      <c r="BM13">
        <v>1</v>
      </c>
      <c r="BX13">
        <v>1</v>
      </c>
      <c r="BY13">
        <v>2</v>
      </c>
      <c r="BZ13" s="23">
        <v>3</v>
      </c>
    </row>
    <row r="14" spans="1:78" ht="12.75">
      <c r="A14" t="s">
        <v>295</v>
      </c>
      <c r="C14" t="s">
        <v>284</v>
      </c>
      <c r="D14" s="23" t="s">
        <v>280</v>
      </c>
      <c r="E14" s="22">
        <v>83</v>
      </c>
      <c r="F14" s="24" t="s">
        <v>144</v>
      </c>
      <c r="G14">
        <v>14</v>
      </c>
      <c r="H14">
        <v>2</v>
      </c>
      <c r="I14" s="23">
        <f t="shared" si="0"/>
        <v>16</v>
      </c>
      <c r="J14">
        <v>1.7</v>
      </c>
      <c r="K14" s="25" t="s">
        <v>143</v>
      </c>
      <c r="L14" s="26">
        <v>0</v>
      </c>
      <c r="M14" s="26">
        <v>4</v>
      </c>
      <c r="N14" s="26">
        <v>0</v>
      </c>
      <c r="O14" s="27">
        <v>0</v>
      </c>
      <c r="P14">
        <v>0</v>
      </c>
      <c r="Q14">
        <v>11</v>
      </c>
      <c r="R14" s="23">
        <f t="shared" si="3"/>
        <v>11</v>
      </c>
      <c r="S14">
        <f t="shared" si="1"/>
        <v>17</v>
      </c>
      <c r="T14">
        <f t="shared" si="2"/>
        <v>121.42857142857143</v>
      </c>
      <c r="U14" s="28">
        <v>1</v>
      </c>
      <c r="Z14">
        <v>3</v>
      </c>
      <c r="AA14">
        <v>6</v>
      </c>
      <c r="AH14">
        <v>1</v>
      </c>
      <c r="AI14">
        <v>6</v>
      </c>
      <c r="AP14" s="30"/>
      <c r="AW14">
        <v>1</v>
      </c>
      <c r="AY14">
        <v>1</v>
      </c>
      <c r="BA14">
        <v>3</v>
      </c>
      <c r="BS14">
        <v>1</v>
      </c>
      <c r="BU14">
        <v>2</v>
      </c>
      <c r="BX14">
        <v>1</v>
      </c>
      <c r="BZ14" s="23"/>
    </row>
    <row r="15" spans="1:78" ht="12.75">
      <c r="A15" t="s">
        <v>296</v>
      </c>
      <c r="C15" t="s">
        <v>297</v>
      </c>
      <c r="D15" s="23" t="s">
        <v>280</v>
      </c>
      <c r="E15" s="22">
        <v>83</v>
      </c>
      <c r="F15" s="24" t="s">
        <v>144</v>
      </c>
      <c r="G15">
        <v>11</v>
      </c>
      <c r="H15">
        <v>3</v>
      </c>
      <c r="I15" s="23">
        <f t="shared" si="0"/>
        <v>14</v>
      </c>
      <c r="J15">
        <v>1.1</v>
      </c>
      <c r="K15" s="25" t="s">
        <v>143</v>
      </c>
      <c r="L15" s="26">
        <v>1</v>
      </c>
      <c r="M15" s="26">
        <v>3</v>
      </c>
      <c r="N15" s="26">
        <v>0</v>
      </c>
      <c r="O15" s="27">
        <v>0</v>
      </c>
      <c r="P15">
        <v>0</v>
      </c>
      <c r="Q15">
        <v>8</v>
      </c>
      <c r="R15" s="23">
        <f t="shared" si="3"/>
        <v>8</v>
      </c>
      <c r="S15">
        <f t="shared" si="1"/>
        <v>11</v>
      </c>
      <c r="T15">
        <f t="shared" si="2"/>
        <v>100</v>
      </c>
      <c r="U15" s="28"/>
      <c r="Z15">
        <v>3</v>
      </c>
      <c r="AA15">
        <v>6</v>
      </c>
      <c r="AH15">
        <v>1</v>
      </c>
      <c r="AI15">
        <v>1</v>
      </c>
      <c r="AP15" s="30"/>
      <c r="AW15">
        <v>1</v>
      </c>
      <c r="AY15">
        <v>1</v>
      </c>
      <c r="BA15">
        <v>2</v>
      </c>
      <c r="BK15">
        <v>1</v>
      </c>
      <c r="BM15">
        <v>1</v>
      </c>
      <c r="BU15">
        <v>1</v>
      </c>
      <c r="BZ15" s="23">
        <v>1</v>
      </c>
    </row>
    <row r="16" spans="1:78" ht="12.75">
      <c r="A16" t="s">
        <v>298</v>
      </c>
      <c r="C16" t="s">
        <v>297</v>
      </c>
      <c r="D16" s="23" t="s">
        <v>280</v>
      </c>
      <c r="E16" s="22">
        <v>83</v>
      </c>
      <c r="F16" s="24" t="s">
        <v>281</v>
      </c>
      <c r="G16">
        <v>55</v>
      </c>
      <c r="I16" s="23">
        <f t="shared" si="0"/>
        <v>55</v>
      </c>
      <c r="J16">
        <v>4.2</v>
      </c>
      <c r="K16" s="25" t="s">
        <v>143</v>
      </c>
      <c r="L16" s="26">
        <v>0</v>
      </c>
      <c r="M16" s="26">
        <v>4</v>
      </c>
      <c r="N16" s="26">
        <v>0</v>
      </c>
      <c r="O16" s="27">
        <v>0</v>
      </c>
      <c r="P16">
        <v>0</v>
      </c>
      <c r="Q16">
        <v>9</v>
      </c>
      <c r="R16" s="23">
        <f t="shared" si="3"/>
        <v>9</v>
      </c>
      <c r="S16">
        <f t="shared" si="1"/>
        <v>23</v>
      </c>
      <c r="T16">
        <f t="shared" si="2"/>
        <v>41.81818181818182</v>
      </c>
      <c r="U16" s="28">
        <v>1</v>
      </c>
      <c r="W16">
        <v>3</v>
      </c>
      <c r="Z16">
        <v>4</v>
      </c>
      <c r="AA16">
        <v>5</v>
      </c>
      <c r="AD16">
        <v>1</v>
      </c>
      <c r="AG16">
        <v>1</v>
      </c>
      <c r="AH16">
        <v>2</v>
      </c>
      <c r="AI16">
        <v>6</v>
      </c>
      <c r="AO16">
        <v>1</v>
      </c>
      <c r="AP16" s="30"/>
      <c r="AY16">
        <v>2</v>
      </c>
      <c r="BA16">
        <v>6</v>
      </c>
      <c r="BE16">
        <v>1</v>
      </c>
      <c r="BH16">
        <v>3</v>
      </c>
      <c r="BU16">
        <v>6</v>
      </c>
      <c r="BZ16" s="23">
        <v>6</v>
      </c>
    </row>
    <row r="17" spans="1:78" ht="12.75">
      <c r="A17" t="s">
        <v>299</v>
      </c>
      <c r="C17" t="s">
        <v>300</v>
      </c>
      <c r="D17" s="23" t="s">
        <v>280</v>
      </c>
      <c r="E17" s="22">
        <v>84</v>
      </c>
      <c r="F17" s="24" t="s">
        <v>144</v>
      </c>
      <c r="G17">
        <v>16</v>
      </c>
      <c r="H17">
        <v>16</v>
      </c>
      <c r="I17" s="23">
        <f t="shared" si="0"/>
        <v>32</v>
      </c>
      <c r="K17" s="25" t="s">
        <v>145</v>
      </c>
      <c r="O17" s="27"/>
      <c r="P17">
        <v>0</v>
      </c>
      <c r="Q17">
        <v>10</v>
      </c>
      <c r="R17" s="23">
        <f t="shared" si="3"/>
        <v>10</v>
      </c>
      <c r="S17">
        <f t="shared" si="1"/>
        <v>18</v>
      </c>
      <c r="T17">
        <f t="shared" si="2"/>
        <v>112.5</v>
      </c>
      <c r="U17" s="28"/>
      <c r="X17">
        <v>1</v>
      </c>
      <c r="Z17">
        <v>6</v>
      </c>
      <c r="AA17">
        <v>3</v>
      </c>
      <c r="AI17">
        <v>8</v>
      </c>
      <c r="AP17" s="30">
        <v>1</v>
      </c>
      <c r="AW17">
        <v>1</v>
      </c>
      <c r="AY17">
        <v>1</v>
      </c>
      <c r="BA17">
        <v>4</v>
      </c>
      <c r="BS17">
        <v>4</v>
      </c>
      <c r="BU17">
        <v>1</v>
      </c>
      <c r="BZ17" s="23">
        <v>3</v>
      </c>
    </row>
    <row r="18" spans="1:78" ht="12.75">
      <c r="A18" t="s">
        <v>301</v>
      </c>
      <c r="C18" t="s">
        <v>284</v>
      </c>
      <c r="D18" s="23" t="s">
        <v>280</v>
      </c>
      <c r="E18" s="22">
        <v>89</v>
      </c>
      <c r="F18" s="24" t="s">
        <v>144</v>
      </c>
      <c r="G18">
        <v>4</v>
      </c>
      <c r="I18" s="23">
        <f t="shared" si="0"/>
        <v>4</v>
      </c>
      <c r="K18" s="25" t="s">
        <v>145</v>
      </c>
      <c r="L18" s="26">
        <v>0</v>
      </c>
      <c r="M18" s="26">
        <v>1</v>
      </c>
      <c r="N18" s="26">
        <v>3</v>
      </c>
      <c r="O18" s="27">
        <v>0</v>
      </c>
      <c r="P18">
        <v>0</v>
      </c>
      <c r="Q18">
        <v>2</v>
      </c>
      <c r="R18" s="23">
        <f t="shared" si="3"/>
        <v>2</v>
      </c>
      <c r="S18">
        <f t="shared" si="1"/>
        <v>4</v>
      </c>
      <c r="T18">
        <f t="shared" si="2"/>
        <v>100</v>
      </c>
      <c r="U18" s="28"/>
      <c r="AA18">
        <v>4</v>
      </c>
      <c r="AP18" s="30"/>
      <c r="BU18">
        <v>1</v>
      </c>
      <c r="BZ18" s="23"/>
    </row>
    <row r="19" spans="1:78" ht="12.75">
      <c r="A19" t="s">
        <v>302</v>
      </c>
      <c r="D19" s="23" t="s">
        <v>280</v>
      </c>
      <c r="E19" s="22">
        <v>84</v>
      </c>
      <c r="F19" s="24" t="s">
        <v>303</v>
      </c>
      <c r="G19">
        <v>2</v>
      </c>
      <c r="I19" s="23">
        <f aca="true" t="shared" si="4" ref="I19:I107">G19+H19</f>
        <v>2</v>
      </c>
      <c r="J19">
        <v>0.5</v>
      </c>
      <c r="K19" s="25" t="s">
        <v>143</v>
      </c>
      <c r="L19" s="26">
        <v>0</v>
      </c>
      <c r="M19" s="26">
        <v>0</v>
      </c>
      <c r="N19" s="26">
        <v>4</v>
      </c>
      <c r="O19" s="27">
        <v>0</v>
      </c>
      <c r="P19">
        <v>0</v>
      </c>
      <c r="Q19">
        <v>0</v>
      </c>
      <c r="R19" s="23">
        <f t="shared" si="3"/>
        <v>0</v>
      </c>
      <c r="S19">
        <f t="shared" si="1"/>
        <v>2</v>
      </c>
      <c r="T19">
        <f t="shared" si="2"/>
        <v>100</v>
      </c>
      <c r="U19" s="28"/>
      <c r="AA19">
        <v>1</v>
      </c>
      <c r="AI19">
        <v>1</v>
      </c>
      <c r="AP19" s="30"/>
      <c r="AY19">
        <v>1</v>
      </c>
      <c r="BZ19" s="23"/>
    </row>
    <row r="20" spans="1:78" ht="12.75">
      <c r="A20" t="s">
        <v>304</v>
      </c>
      <c r="D20" s="23" t="s">
        <v>280</v>
      </c>
      <c r="E20" s="22">
        <v>85</v>
      </c>
      <c r="F20" s="24" t="s">
        <v>144</v>
      </c>
      <c r="G20">
        <v>1</v>
      </c>
      <c r="I20" s="23">
        <f t="shared" si="4"/>
        <v>1</v>
      </c>
      <c r="J20">
        <v>0.3</v>
      </c>
      <c r="K20" s="25" t="s">
        <v>145</v>
      </c>
      <c r="L20" s="26">
        <v>0</v>
      </c>
      <c r="M20" s="26">
        <v>0</v>
      </c>
      <c r="N20" s="26">
        <v>4</v>
      </c>
      <c r="O20" s="27">
        <v>0</v>
      </c>
      <c r="P20">
        <v>0</v>
      </c>
      <c r="Q20">
        <v>0</v>
      </c>
      <c r="R20" s="23">
        <f t="shared" si="3"/>
        <v>0</v>
      </c>
      <c r="S20">
        <f t="shared" si="1"/>
        <v>0</v>
      </c>
      <c r="T20">
        <f t="shared" si="2"/>
        <v>0</v>
      </c>
      <c r="U20" s="28"/>
      <c r="AP20" s="30">
        <v>1</v>
      </c>
      <c r="AY20">
        <v>1</v>
      </c>
      <c r="AZ20">
        <v>1</v>
      </c>
      <c r="BT20">
        <v>2</v>
      </c>
      <c r="BU20">
        <v>1</v>
      </c>
      <c r="BZ20" s="23"/>
    </row>
    <row r="21" spans="1:78" ht="12.75">
      <c r="A21" t="s">
        <v>305</v>
      </c>
      <c r="C21" t="s">
        <v>291</v>
      </c>
      <c r="D21" s="23" t="s">
        <v>280</v>
      </c>
      <c r="F21" s="24"/>
      <c r="G21">
        <v>2.5</v>
      </c>
      <c r="H21">
        <v>2.5</v>
      </c>
      <c r="I21" s="23">
        <f t="shared" si="4"/>
        <v>5</v>
      </c>
      <c r="J21">
        <v>0.5</v>
      </c>
      <c r="K21" s="25"/>
      <c r="O21" s="27"/>
      <c r="R21" s="23"/>
      <c r="U21" s="28"/>
      <c r="AP21" s="30"/>
      <c r="BZ21" s="23"/>
    </row>
    <row r="22" spans="1:78" ht="12.75">
      <c r="A22" t="s">
        <v>306</v>
      </c>
      <c r="C22" t="s">
        <v>307</v>
      </c>
      <c r="D22" s="23" t="s">
        <v>280</v>
      </c>
      <c r="E22" s="22">
        <v>89</v>
      </c>
      <c r="F22" s="24" t="s">
        <v>308</v>
      </c>
      <c r="G22">
        <v>4.5</v>
      </c>
      <c r="I22" s="23">
        <f t="shared" si="4"/>
        <v>4.5</v>
      </c>
      <c r="J22" s="29">
        <v>1</v>
      </c>
      <c r="K22" s="25" t="s">
        <v>145</v>
      </c>
      <c r="O22" s="27"/>
      <c r="P22">
        <v>0</v>
      </c>
      <c r="Q22">
        <v>0</v>
      </c>
      <c r="R22" s="23">
        <f aca="true" t="shared" si="5" ref="R22:R28">P22+Q22</f>
        <v>0</v>
      </c>
      <c r="S22">
        <f aca="true" t="shared" si="6" ref="S22:S28">SUM(U22:X22,Z22:AM22,AT22)</f>
        <v>1</v>
      </c>
      <c r="T22">
        <f aca="true" t="shared" si="7" ref="T22:T28">S22*100/G22</f>
        <v>22.22222222222222</v>
      </c>
      <c r="U22" s="28"/>
      <c r="AA22">
        <v>1</v>
      </c>
      <c r="AP22" s="30"/>
      <c r="AU22" s="30"/>
      <c r="AZ22">
        <v>1</v>
      </c>
      <c r="BZ22" s="23">
        <v>1</v>
      </c>
    </row>
    <row r="23" spans="1:78" ht="12.75">
      <c r="A23" t="s">
        <v>309</v>
      </c>
      <c r="C23" t="s">
        <v>307</v>
      </c>
      <c r="D23" s="23" t="s">
        <v>280</v>
      </c>
      <c r="E23" s="22">
        <v>89</v>
      </c>
      <c r="F23" s="24" t="s">
        <v>144</v>
      </c>
      <c r="H23">
        <v>13</v>
      </c>
      <c r="I23" s="23">
        <f t="shared" si="4"/>
        <v>13</v>
      </c>
      <c r="K23" s="25" t="s">
        <v>143</v>
      </c>
      <c r="L23" s="26">
        <v>3</v>
      </c>
      <c r="M23" s="26">
        <v>1</v>
      </c>
      <c r="N23" s="26">
        <v>0</v>
      </c>
      <c r="O23" s="27">
        <v>0</v>
      </c>
      <c r="P23">
        <v>0</v>
      </c>
      <c r="Q23">
        <v>0</v>
      </c>
      <c r="R23" s="23">
        <f t="shared" si="5"/>
        <v>0</v>
      </c>
      <c r="S23">
        <f t="shared" si="6"/>
        <v>3</v>
      </c>
      <c r="T23" t="e">
        <f t="shared" si="7"/>
        <v>#DIV/0!</v>
      </c>
      <c r="U23" s="28"/>
      <c r="Z23">
        <v>2</v>
      </c>
      <c r="AA23">
        <v>1</v>
      </c>
      <c r="AP23" s="30"/>
      <c r="AW23">
        <v>4</v>
      </c>
      <c r="AX23">
        <v>1</v>
      </c>
      <c r="BM23">
        <v>3</v>
      </c>
      <c r="BT23">
        <v>1</v>
      </c>
      <c r="BV23">
        <v>3</v>
      </c>
      <c r="BZ23" s="23">
        <v>4</v>
      </c>
    </row>
    <row r="24" spans="1:78" ht="12.75">
      <c r="A24" t="s">
        <v>162</v>
      </c>
      <c r="D24" s="23" t="s">
        <v>280</v>
      </c>
      <c r="E24" s="22">
        <v>84</v>
      </c>
      <c r="F24" s="24" t="s">
        <v>310</v>
      </c>
      <c r="G24">
        <v>3</v>
      </c>
      <c r="I24" s="23">
        <f t="shared" si="4"/>
        <v>3</v>
      </c>
      <c r="J24">
        <v>0.7</v>
      </c>
      <c r="K24" s="25" t="s">
        <v>145</v>
      </c>
      <c r="L24" s="26">
        <v>0</v>
      </c>
      <c r="M24" s="26">
        <v>4</v>
      </c>
      <c r="N24" s="26">
        <v>0</v>
      </c>
      <c r="O24" s="27">
        <v>0</v>
      </c>
      <c r="P24">
        <v>0</v>
      </c>
      <c r="Q24">
        <v>5</v>
      </c>
      <c r="R24" s="23">
        <f t="shared" si="5"/>
        <v>5</v>
      </c>
      <c r="S24">
        <f t="shared" si="6"/>
        <v>0</v>
      </c>
      <c r="T24">
        <f t="shared" si="7"/>
        <v>0</v>
      </c>
      <c r="U24" s="28"/>
      <c r="AP24" s="30"/>
      <c r="BZ24" s="23"/>
    </row>
    <row r="25" spans="1:78" ht="12.75">
      <c r="A25" t="s">
        <v>311</v>
      </c>
      <c r="C25" t="s">
        <v>307</v>
      </c>
      <c r="D25" s="23" t="s">
        <v>280</v>
      </c>
      <c r="E25" s="22">
        <v>79</v>
      </c>
      <c r="F25" s="24" t="s">
        <v>312</v>
      </c>
      <c r="H25">
        <v>3</v>
      </c>
      <c r="I25" s="23">
        <f>G25+H25</f>
        <v>3</v>
      </c>
      <c r="K25" s="25" t="s">
        <v>141</v>
      </c>
      <c r="O25" s="27"/>
      <c r="P25">
        <v>0</v>
      </c>
      <c r="Q25">
        <v>0</v>
      </c>
      <c r="R25" s="23">
        <f t="shared" si="5"/>
        <v>0</v>
      </c>
      <c r="S25">
        <f t="shared" si="6"/>
        <v>2</v>
      </c>
      <c r="T25" t="e">
        <f t="shared" si="7"/>
        <v>#DIV/0!</v>
      </c>
      <c r="U25" s="28"/>
      <c r="Z25">
        <v>2</v>
      </c>
      <c r="AP25" s="30"/>
      <c r="BZ25" s="23">
        <v>1</v>
      </c>
    </row>
    <row r="26" spans="1:78" ht="12.75">
      <c r="A26" t="s">
        <v>313</v>
      </c>
      <c r="C26" t="s">
        <v>313</v>
      </c>
      <c r="D26" s="23" t="s">
        <v>280</v>
      </c>
      <c r="E26" s="22">
        <v>82</v>
      </c>
      <c r="F26" s="24" t="s">
        <v>144</v>
      </c>
      <c r="G26">
        <v>60</v>
      </c>
      <c r="H26">
        <v>30</v>
      </c>
      <c r="I26" s="23">
        <f>G26+H26</f>
        <v>90</v>
      </c>
      <c r="K26" s="25" t="s">
        <v>143</v>
      </c>
      <c r="L26" s="26">
        <v>1</v>
      </c>
      <c r="M26" s="26">
        <v>3</v>
      </c>
      <c r="N26" s="26">
        <v>0</v>
      </c>
      <c r="O26" s="27">
        <v>0</v>
      </c>
      <c r="P26">
        <v>3</v>
      </c>
      <c r="Q26">
        <v>10</v>
      </c>
      <c r="R26" s="23">
        <f t="shared" si="5"/>
        <v>13</v>
      </c>
      <c r="S26">
        <f t="shared" si="6"/>
        <v>87</v>
      </c>
      <c r="T26">
        <f t="shared" si="7"/>
        <v>145</v>
      </c>
      <c r="U26" s="28"/>
      <c r="V26">
        <v>1</v>
      </c>
      <c r="W26">
        <v>11</v>
      </c>
      <c r="X26">
        <v>1</v>
      </c>
      <c r="Z26">
        <v>18</v>
      </c>
      <c r="AA26">
        <v>6</v>
      </c>
      <c r="AB26" s="30"/>
      <c r="AD26">
        <v>2</v>
      </c>
      <c r="AE26" s="30"/>
      <c r="AF26" s="30"/>
      <c r="AG26">
        <v>9</v>
      </c>
      <c r="AH26">
        <v>4</v>
      </c>
      <c r="AI26">
        <v>18</v>
      </c>
      <c r="AN26">
        <v>1</v>
      </c>
      <c r="AP26" s="30">
        <v>1</v>
      </c>
      <c r="AT26">
        <v>17</v>
      </c>
      <c r="AU26">
        <v>4</v>
      </c>
      <c r="AW26">
        <v>7</v>
      </c>
      <c r="AX26">
        <v>2</v>
      </c>
      <c r="AY26">
        <v>1</v>
      </c>
      <c r="AZ26">
        <v>2</v>
      </c>
      <c r="BA26">
        <v>3</v>
      </c>
      <c r="BB26">
        <v>2</v>
      </c>
      <c r="BH26">
        <v>1</v>
      </c>
      <c r="BM26">
        <v>2</v>
      </c>
      <c r="BP26">
        <v>5</v>
      </c>
      <c r="BR26">
        <v>1</v>
      </c>
      <c r="BS26">
        <v>12</v>
      </c>
      <c r="BU26">
        <v>5</v>
      </c>
      <c r="BV26">
        <v>4</v>
      </c>
      <c r="BX26">
        <v>1</v>
      </c>
      <c r="BZ26" s="23">
        <v>13</v>
      </c>
    </row>
    <row r="27" spans="1:78" ht="12.75">
      <c r="A27" t="s">
        <v>314</v>
      </c>
      <c r="C27" t="s">
        <v>307</v>
      </c>
      <c r="D27" s="23" t="s">
        <v>280</v>
      </c>
      <c r="E27" s="22">
        <v>89</v>
      </c>
      <c r="F27" s="24" t="s">
        <v>308</v>
      </c>
      <c r="G27">
        <v>6</v>
      </c>
      <c r="I27" s="23">
        <f t="shared" si="4"/>
        <v>6</v>
      </c>
      <c r="J27">
        <v>0.9</v>
      </c>
      <c r="K27" s="25" t="s">
        <v>145</v>
      </c>
      <c r="O27" s="27"/>
      <c r="P27">
        <v>0</v>
      </c>
      <c r="Q27">
        <v>3</v>
      </c>
      <c r="R27" s="23">
        <f t="shared" si="5"/>
        <v>3</v>
      </c>
      <c r="S27">
        <f t="shared" si="6"/>
        <v>5</v>
      </c>
      <c r="T27">
        <f t="shared" si="7"/>
        <v>83.33333333333333</v>
      </c>
      <c r="U27" s="28"/>
      <c r="AA27">
        <v>1</v>
      </c>
      <c r="AI27">
        <v>4</v>
      </c>
      <c r="AP27" s="30"/>
      <c r="AY27">
        <v>1</v>
      </c>
      <c r="BU27">
        <v>1</v>
      </c>
      <c r="BZ27" s="23"/>
    </row>
    <row r="28" spans="1:78" ht="12.75">
      <c r="A28" t="s">
        <v>315</v>
      </c>
      <c r="C28" t="s">
        <v>316</v>
      </c>
      <c r="D28" s="23" t="s">
        <v>280</v>
      </c>
      <c r="E28" s="22">
        <v>83</v>
      </c>
      <c r="F28" s="24" t="s">
        <v>144</v>
      </c>
      <c r="G28">
        <v>12</v>
      </c>
      <c r="I28" s="23">
        <f>G28+H28</f>
        <v>12</v>
      </c>
      <c r="J28">
        <v>1.8</v>
      </c>
      <c r="K28" s="25" t="s">
        <v>143</v>
      </c>
      <c r="L28" s="26">
        <v>1</v>
      </c>
      <c r="M28" s="26">
        <v>3</v>
      </c>
      <c r="N28" s="26">
        <v>0</v>
      </c>
      <c r="O28" s="27">
        <v>0</v>
      </c>
      <c r="P28">
        <v>0</v>
      </c>
      <c r="Q28">
        <v>3</v>
      </c>
      <c r="R28" s="23">
        <f t="shared" si="5"/>
        <v>3</v>
      </c>
      <c r="S28">
        <f t="shared" si="6"/>
        <v>5</v>
      </c>
      <c r="T28">
        <f t="shared" si="7"/>
        <v>41.666666666666664</v>
      </c>
      <c r="U28" s="28"/>
      <c r="Z28">
        <v>2</v>
      </c>
      <c r="AI28">
        <v>3</v>
      </c>
      <c r="AP28" s="30"/>
      <c r="AW28">
        <v>1</v>
      </c>
      <c r="BA28">
        <v>2</v>
      </c>
      <c r="BS28">
        <v>1</v>
      </c>
      <c r="BU28">
        <v>2</v>
      </c>
      <c r="BW28">
        <v>2</v>
      </c>
      <c r="BZ28" s="23">
        <v>3</v>
      </c>
    </row>
    <row r="29" spans="1:78" ht="12.75">
      <c r="A29" t="s">
        <v>317</v>
      </c>
      <c r="D29" s="23" t="s">
        <v>280</v>
      </c>
      <c r="F29" s="24"/>
      <c r="H29">
        <v>15</v>
      </c>
      <c r="I29" s="23">
        <f>G29+H29</f>
        <v>15</v>
      </c>
      <c r="K29" s="25"/>
      <c r="O29" s="27"/>
      <c r="R29" s="23"/>
      <c r="U29" s="28"/>
      <c r="AP29" s="30"/>
      <c r="BZ29" s="23"/>
    </row>
    <row r="30" spans="1:78" ht="12.75">
      <c r="A30" t="s">
        <v>318</v>
      </c>
      <c r="C30" t="s">
        <v>297</v>
      </c>
      <c r="D30" s="23" t="s">
        <v>280</v>
      </c>
      <c r="E30" s="22">
        <v>83</v>
      </c>
      <c r="F30" s="24" t="s">
        <v>144</v>
      </c>
      <c r="G30">
        <v>5</v>
      </c>
      <c r="H30">
        <v>1</v>
      </c>
      <c r="I30" s="23">
        <f t="shared" si="4"/>
        <v>6</v>
      </c>
      <c r="J30">
        <v>0.8</v>
      </c>
      <c r="K30" s="25" t="s">
        <v>143</v>
      </c>
      <c r="L30" s="26">
        <v>0</v>
      </c>
      <c r="M30" s="26">
        <v>4</v>
      </c>
      <c r="N30" s="26">
        <v>0</v>
      </c>
      <c r="O30" s="27">
        <v>0</v>
      </c>
      <c r="P30">
        <v>0</v>
      </c>
      <c r="Q30">
        <v>0</v>
      </c>
      <c r="R30" s="23">
        <f>P30+Q30</f>
        <v>0</v>
      </c>
      <c r="S30">
        <f aca="true" t="shared" si="8" ref="S30:S43">SUM(U30:X30,Z30:AM30,AT30)</f>
        <v>3</v>
      </c>
      <c r="T30">
        <f aca="true" t="shared" si="9" ref="T30:T43">S30*100/G30</f>
        <v>60</v>
      </c>
      <c r="U30" s="28"/>
      <c r="Z30">
        <v>1</v>
      </c>
      <c r="AA30">
        <v>1</v>
      </c>
      <c r="AI30">
        <v>1</v>
      </c>
      <c r="AP30" s="30">
        <v>1</v>
      </c>
      <c r="AY30">
        <v>1</v>
      </c>
      <c r="BU30">
        <v>1</v>
      </c>
      <c r="BZ30" s="23"/>
    </row>
    <row r="31" spans="1:78" ht="12.75">
      <c r="A31" t="s">
        <v>319</v>
      </c>
      <c r="C31" t="s">
        <v>297</v>
      </c>
      <c r="D31" s="23" t="s">
        <v>280</v>
      </c>
      <c r="E31" s="22">
        <v>89</v>
      </c>
      <c r="F31" s="24" t="s">
        <v>144</v>
      </c>
      <c r="H31">
        <v>2.5</v>
      </c>
      <c r="I31" s="23">
        <f t="shared" si="4"/>
        <v>2.5</v>
      </c>
      <c r="K31" s="25" t="s">
        <v>145</v>
      </c>
      <c r="L31" s="26">
        <v>3</v>
      </c>
      <c r="M31" s="26">
        <v>1</v>
      </c>
      <c r="N31" s="26">
        <v>0</v>
      </c>
      <c r="O31" s="27">
        <v>0</v>
      </c>
      <c r="P31">
        <v>0</v>
      </c>
      <c r="Q31">
        <v>0</v>
      </c>
      <c r="R31" s="23">
        <f>P31+Q31</f>
        <v>0</v>
      </c>
      <c r="S31">
        <f t="shared" si="8"/>
        <v>0</v>
      </c>
      <c r="T31" t="e">
        <f t="shared" si="9"/>
        <v>#DIV/0!</v>
      </c>
      <c r="U31" s="28"/>
      <c r="AP31" s="30"/>
      <c r="AY31">
        <v>1</v>
      </c>
      <c r="BZ31" s="23"/>
    </row>
    <row r="32" spans="1:78" ht="12.75">
      <c r="A32" t="s">
        <v>237</v>
      </c>
      <c r="C32" t="s">
        <v>320</v>
      </c>
      <c r="D32" s="23" t="s">
        <v>280</v>
      </c>
      <c r="E32" s="22">
        <v>85</v>
      </c>
      <c r="F32" s="24" t="s">
        <v>144</v>
      </c>
      <c r="G32">
        <v>4</v>
      </c>
      <c r="H32">
        <v>9</v>
      </c>
      <c r="I32" s="23">
        <f t="shared" si="4"/>
        <v>13</v>
      </c>
      <c r="J32">
        <v>0.7</v>
      </c>
      <c r="K32" s="25" t="s">
        <v>145</v>
      </c>
      <c r="L32" s="26">
        <v>3</v>
      </c>
      <c r="M32" s="26">
        <v>1</v>
      </c>
      <c r="N32" s="26">
        <v>0</v>
      </c>
      <c r="O32" s="27">
        <v>0</v>
      </c>
      <c r="P32">
        <v>0</v>
      </c>
      <c r="Q32">
        <v>2</v>
      </c>
      <c r="R32" s="23">
        <f>P32+Q32</f>
        <v>2</v>
      </c>
      <c r="S32">
        <f t="shared" si="8"/>
        <v>12</v>
      </c>
      <c r="T32">
        <f t="shared" si="9"/>
        <v>300</v>
      </c>
      <c r="U32" s="28"/>
      <c r="Z32">
        <v>7</v>
      </c>
      <c r="AA32">
        <v>4</v>
      </c>
      <c r="AP32" s="30"/>
      <c r="AT32">
        <v>1</v>
      </c>
      <c r="AW32">
        <v>2</v>
      </c>
      <c r="AY32">
        <v>1</v>
      </c>
      <c r="BM32">
        <v>3</v>
      </c>
      <c r="BV32">
        <v>1</v>
      </c>
      <c r="BZ32" s="23">
        <v>3</v>
      </c>
    </row>
    <row r="33" spans="1:78" ht="12.75">
      <c r="A33" t="s">
        <v>321</v>
      </c>
      <c r="C33" t="s">
        <v>322</v>
      </c>
      <c r="D33" s="23" t="s">
        <v>280</v>
      </c>
      <c r="E33" s="22">
        <v>83</v>
      </c>
      <c r="F33" s="41" t="s">
        <v>323</v>
      </c>
      <c r="G33" s="36">
        <v>5.2</v>
      </c>
      <c r="H33" s="36">
        <v>1.7</v>
      </c>
      <c r="I33" s="23">
        <f t="shared" si="4"/>
        <v>6.9</v>
      </c>
      <c r="J33">
        <v>1.7</v>
      </c>
      <c r="K33" s="25" t="s">
        <v>143</v>
      </c>
      <c r="L33" s="26">
        <v>1</v>
      </c>
      <c r="M33" s="26">
        <v>3</v>
      </c>
      <c r="N33" s="26">
        <v>0</v>
      </c>
      <c r="O33" s="27">
        <v>0</v>
      </c>
      <c r="P33">
        <v>0</v>
      </c>
      <c r="Q33">
        <v>0</v>
      </c>
      <c r="R33" s="23">
        <f>P33+Q33</f>
        <v>0</v>
      </c>
      <c r="S33">
        <f t="shared" si="8"/>
        <v>5</v>
      </c>
      <c r="T33">
        <f t="shared" si="9"/>
        <v>96.15384615384615</v>
      </c>
      <c r="U33" s="28"/>
      <c r="AA33">
        <v>4</v>
      </c>
      <c r="AI33">
        <v>1</v>
      </c>
      <c r="AP33" s="30"/>
      <c r="AU33">
        <v>1</v>
      </c>
      <c r="AW33">
        <v>1</v>
      </c>
      <c r="AY33">
        <v>1</v>
      </c>
      <c r="BA33">
        <v>1</v>
      </c>
      <c r="BB33">
        <v>1</v>
      </c>
      <c r="BM33">
        <v>1</v>
      </c>
      <c r="BP33">
        <v>1</v>
      </c>
      <c r="BS33">
        <v>2</v>
      </c>
      <c r="BU33">
        <v>2</v>
      </c>
      <c r="BX33">
        <v>2</v>
      </c>
      <c r="BZ33" s="23">
        <v>4</v>
      </c>
    </row>
    <row r="34" spans="1:78" ht="12.75">
      <c r="A34" t="s">
        <v>324</v>
      </c>
      <c r="C34" t="s">
        <v>297</v>
      </c>
      <c r="D34" s="23" t="s">
        <v>280</v>
      </c>
      <c r="E34" s="22">
        <v>83</v>
      </c>
      <c r="F34" s="24" t="s">
        <v>144</v>
      </c>
      <c r="G34">
        <v>1.5</v>
      </c>
      <c r="I34" s="23">
        <f>G34+H34</f>
        <v>1.5</v>
      </c>
      <c r="J34">
        <v>0.4</v>
      </c>
      <c r="K34" s="37" t="s">
        <v>143</v>
      </c>
      <c r="L34" s="26">
        <v>0</v>
      </c>
      <c r="M34" s="26">
        <v>1</v>
      </c>
      <c r="N34" s="26">
        <v>3</v>
      </c>
      <c r="O34" s="27">
        <v>0</v>
      </c>
      <c r="P34">
        <v>0</v>
      </c>
      <c r="Q34">
        <v>0</v>
      </c>
      <c r="R34" s="23">
        <f aca="true" t="shared" si="10" ref="R34:R43">P34+Q34</f>
        <v>0</v>
      </c>
      <c r="S34">
        <f t="shared" si="8"/>
        <v>8</v>
      </c>
      <c r="T34">
        <f t="shared" si="9"/>
        <v>533.3333333333334</v>
      </c>
      <c r="U34" s="28"/>
      <c r="Z34">
        <v>3</v>
      </c>
      <c r="AA34">
        <v>3</v>
      </c>
      <c r="AD34">
        <v>1</v>
      </c>
      <c r="AI34">
        <v>1</v>
      </c>
      <c r="AP34" s="30"/>
      <c r="AY34">
        <v>1</v>
      </c>
      <c r="BU34">
        <v>2</v>
      </c>
      <c r="BY34">
        <v>1</v>
      </c>
      <c r="BZ34" s="23"/>
    </row>
    <row r="35" spans="1:78" ht="12.75">
      <c r="A35" t="s">
        <v>325</v>
      </c>
      <c r="C35" t="s">
        <v>326</v>
      </c>
      <c r="D35" s="23" t="s">
        <v>280</v>
      </c>
      <c r="E35" s="22">
        <v>84</v>
      </c>
      <c r="F35" s="24" t="s">
        <v>144</v>
      </c>
      <c r="G35">
        <v>3</v>
      </c>
      <c r="I35" s="23">
        <f>G35+H35</f>
        <v>3</v>
      </c>
      <c r="K35" s="25" t="s">
        <v>145</v>
      </c>
      <c r="L35" s="26">
        <v>0</v>
      </c>
      <c r="M35" s="26">
        <v>1</v>
      </c>
      <c r="N35" s="26">
        <v>3</v>
      </c>
      <c r="O35" s="27">
        <v>0</v>
      </c>
      <c r="P35">
        <v>0</v>
      </c>
      <c r="Q35">
        <v>1</v>
      </c>
      <c r="R35" s="23">
        <f t="shared" si="10"/>
        <v>1</v>
      </c>
      <c r="S35">
        <f t="shared" si="8"/>
        <v>2</v>
      </c>
      <c r="T35">
        <f t="shared" si="9"/>
        <v>66.66666666666667</v>
      </c>
      <c r="U35" s="28"/>
      <c r="AA35">
        <v>2</v>
      </c>
      <c r="AP35" s="30"/>
      <c r="AY35">
        <v>1</v>
      </c>
      <c r="BA35">
        <v>1</v>
      </c>
      <c r="BU35">
        <v>1</v>
      </c>
      <c r="BZ35" s="23"/>
    </row>
    <row r="36" spans="1:78" ht="12.75">
      <c r="A36" t="s">
        <v>325</v>
      </c>
      <c r="C36" t="s">
        <v>327</v>
      </c>
      <c r="D36" s="23" t="s">
        <v>280</v>
      </c>
      <c r="E36" s="22">
        <v>83</v>
      </c>
      <c r="F36" s="24" t="s">
        <v>281</v>
      </c>
      <c r="G36">
        <v>6</v>
      </c>
      <c r="I36" s="23">
        <f t="shared" si="4"/>
        <v>6</v>
      </c>
      <c r="J36" s="29">
        <v>1</v>
      </c>
      <c r="K36" s="25" t="s">
        <v>143</v>
      </c>
      <c r="L36" s="26">
        <v>1</v>
      </c>
      <c r="M36" s="26">
        <v>2</v>
      </c>
      <c r="N36" s="26">
        <v>1</v>
      </c>
      <c r="O36" s="27">
        <v>0</v>
      </c>
      <c r="P36">
        <v>0</v>
      </c>
      <c r="Q36">
        <v>1</v>
      </c>
      <c r="R36" s="23">
        <f t="shared" si="10"/>
        <v>1</v>
      </c>
      <c r="S36">
        <f t="shared" si="8"/>
        <v>5</v>
      </c>
      <c r="T36">
        <f t="shared" si="9"/>
        <v>83.33333333333333</v>
      </c>
      <c r="U36" s="28"/>
      <c r="AG36">
        <v>1</v>
      </c>
      <c r="AI36">
        <v>4</v>
      </c>
      <c r="AP36" s="30"/>
      <c r="AW36">
        <v>1</v>
      </c>
      <c r="BA36">
        <v>1</v>
      </c>
      <c r="BU36">
        <v>1</v>
      </c>
      <c r="BX36">
        <v>1</v>
      </c>
      <c r="BZ36" s="23"/>
    </row>
    <row r="37" spans="1:78" ht="12.75">
      <c r="A37" t="s">
        <v>325</v>
      </c>
      <c r="C37" t="s">
        <v>320</v>
      </c>
      <c r="D37" s="23" t="s">
        <v>280</v>
      </c>
      <c r="E37" s="22">
        <v>82</v>
      </c>
      <c r="F37" s="24" t="s">
        <v>144</v>
      </c>
      <c r="H37">
        <v>5</v>
      </c>
      <c r="I37" s="23">
        <f>G37+H37</f>
        <v>5</v>
      </c>
      <c r="K37" s="25" t="s">
        <v>143</v>
      </c>
      <c r="L37" s="26">
        <v>1</v>
      </c>
      <c r="M37" s="26">
        <v>3</v>
      </c>
      <c r="N37" s="26">
        <v>0</v>
      </c>
      <c r="O37" s="27">
        <v>0</v>
      </c>
      <c r="P37">
        <v>0</v>
      </c>
      <c r="Q37">
        <v>1</v>
      </c>
      <c r="R37" s="23">
        <f t="shared" si="10"/>
        <v>1</v>
      </c>
      <c r="S37">
        <f t="shared" si="8"/>
        <v>1</v>
      </c>
      <c r="T37" t="e">
        <f t="shared" si="9"/>
        <v>#DIV/0!</v>
      </c>
      <c r="U37" s="28"/>
      <c r="Z37">
        <v>1</v>
      </c>
      <c r="AP37" s="30"/>
      <c r="AW37">
        <v>2</v>
      </c>
      <c r="BS37">
        <v>1</v>
      </c>
      <c r="BU37">
        <v>1</v>
      </c>
      <c r="BZ37" s="23">
        <v>1</v>
      </c>
    </row>
    <row r="38" spans="1:78" ht="12.75">
      <c r="A38" t="s">
        <v>325</v>
      </c>
      <c r="C38" t="s">
        <v>297</v>
      </c>
      <c r="D38" s="23" t="s">
        <v>280</v>
      </c>
      <c r="E38" s="22">
        <v>83</v>
      </c>
      <c r="F38" s="24" t="s">
        <v>144</v>
      </c>
      <c r="G38">
        <v>9</v>
      </c>
      <c r="I38" s="23">
        <f>G38+H38</f>
        <v>9</v>
      </c>
      <c r="J38">
        <v>1.2</v>
      </c>
      <c r="K38" s="25" t="s">
        <v>145</v>
      </c>
      <c r="L38" s="26">
        <v>0</v>
      </c>
      <c r="M38" s="26">
        <v>4</v>
      </c>
      <c r="N38" s="26">
        <v>0</v>
      </c>
      <c r="O38" s="27">
        <v>0</v>
      </c>
      <c r="P38">
        <v>0</v>
      </c>
      <c r="Q38">
        <v>4</v>
      </c>
      <c r="R38" s="23">
        <f t="shared" si="10"/>
        <v>4</v>
      </c>
      <c r="S38">
        <f t="shared" si="8"/>
        <v>9</v>
      </c>
      <c r="T38">
        <f t="shared" si="9"/>
        <v>100</v>
      </c>
      <c r="U38" s="28"/>
      <c r="Z38">
        <v>2</v>
      </c>
      <c r="AA38">
        <v>3</v>
      </c>
      <c r="AG38">
        <v>1</v>
      </c>
      <c r="AI38">
        <v>3</v>
      </c>
      <c r="AP38" s="30"/>
      <c r="AY38">
        <v>1</v>
      </c>
      <c r="BA38">
        <v>1</v>
      </c>
      <c r="BU38">
        <v>1</v>
      </c>
      <c r="BZ38" s="23"/>
    </row>
    <row r="39" spans="1:78" ht="12.75">
      <c r="A39" t="s">
        <v>328</v>
      </c>
      <c r="D39" s="23" t="s">
        <v>280</v>
      </c>
      <c r="E39" s="22">
        <v>84</v>
      </c>
      <c r="F39" s="24" t="s">
        <v>310</v>
      </c>
      <c r="G39">
        <v>3</v>
      </c>
      <c r="H39">
        <v>1.5</v>
      </c>
      <c r="I39" s="23">
        <f t="shared" si="4"/>
        <v>4.5</v>
      </c>
      <c r="J39">
        <v>0.7</v>
      </c>
      <c r="K39" s="25" t="s">
        <v>143</v>
      </c>
      <c r="L39" s="26">
        <v>0</v>
      </c>
      <c r="M39" s="26">
        <v>4</v>
      </c>
      <c r="N39" s="26">
        <v>0</v>
      </c>
      <c r="O39" s="27">
        <v>0</v>
      </c>
      <c r="P39">
        <v>0</v>
      </c>
      <c r="Q39">
        <v>2</v>
      </c>
      <c r="R39" s="23">
        <f t="shared" si="10"/>
        <v>2</v>
      </c>
      <c r="S39">
        <f t="shared" si="8"/>
        <v>4</v>
      </c>
      <c r="T39">
        <f t="shared" si="9"/>
        <v>133.33333333333334</v>
      </c>
      <c r="U39" s="28"/>
      <c r="Z39">
        <v>3</v>
      </c>
      <c r="AD39">
        <v>1</v>
      </c>
      <c r="AP39" s="30"/>
      <c r="AW39">
        <v>1</v>
      </c>
      <c r="AY39">
        <v>1</v>
      </c>
      <c r="BU39">
        <v>1</v>
      </c>
      <c r="BZ39" s="23"/>
    </row>
    <row r="40" spans="1:78" ht="12.75">
      <c r="A40" t="s">
        <v>329</v>
      </c>
      <c r="D40" s="23" t="s">
        <v>280</v>
      </c>
      <c r="E40" s="22">
        <v>85</v>
      </c>
      <c r="F40" s="24" t="s">
        <v>281</v>
      </c>
      <c r="G40">
        <v>18</v>
      </c>
      <c r="I40" s="23">
        <f t="shared" si="4"/>
        <v>18</v>
      </c>
      <c r="J40">
        <v>1.7</v>
      </c>
      <c r="K40" s="25" t="s">
        <v>143</v>
      </c>
      <c r="L40" s="26">
        <v>0</v>
      </c>
      <c r="M40" s="26">
        <v>1</v>
      </c>
      <c r="N40" s="26">
        <v>3</v>
      </c>
      <c r="O40" s="27">
        <v>0</v>
      </c>
      <c r="P40">
        <v>0</v>
      </c>
      <c r="Q40">
        <v>1</v>
      </c>
      <c r="R40" s="23">
        <f t="shared" si="10"/>
        <v>1</v>
      </c>
      <c r="S40">
        <f t="shared" si="8"/>
        <v>3</v>
      </c>
      <c r="T40">
        <f t="shared" si="9"/>
        <v>16.666666666666668</v>
      </c>
      <c r="U40" s="28"/>
      <c r="Z40">
        <v>1</v>
      </c>
      <c r="AA40">
        <v>1</v>
      </c>
      <c r="AI40">
        <v>1</v>
      </c>
      <c r="AP40" s="30"/>
      <c r="BA40">
        <v>1</v>
      </c>
      <c r="BT40">
        <v>2</v>
      </c>
      <c r="BU40">
        <v>2</v>
      </c>
      <c r="BX40">
        <v>1</v>
      </c>
      <c r="BZ40" s="23"/>
    </row>
    <row r="41" spans="1:78" ht="12.75">
      <c r="A41" t="s">
        <v>330</v>
      </c>
      <c r="C41" t="s">
        <v>331</v>
      </c>
      <c r="D41" s="23" t="s">
        <v>280</v>
      </c>
      <c r="E41" s="22">
        <v>89</v>
      </c>
      <c r="F41" s="24" t="s">
        <v>204</v>
      </c>
      <c r="G41">
        <v>24</v>
      </c>
      <c r="I41" s="23">
        <f t="shared" si="4"/>
        <v>24</v>
      </c>
      <c r="J41">
        <v>3.8</v>
      </c>
      <c r="K41" s="25" t="s">
        <v>145</v>
      </c>
      <c r="L41" s="26">
        <v>0</v>
      </c>
      <c r="M41" s="26">
        <v>4</v>
      </c>
      <c r="N41" s="26">
        <v>0</v>
      </c>
      <c r="O41" s="27">
        <v>0</v>
      </c>
      <c r="P41">
        <v>0</v>
      </c>
      <c r="Q41">
        <v>56</v>
      </c>
      <c r="R41" s="23">
        <f t="shared" si="10"/>
        <v>56</v>
      </c>
      <c r="S41">
        <f t="shared" si="8"/>
        <v>4</v>
      </c>
      <c r="T41">
        <f t="shared" si="9"/>
        <v>16.666666666666668</v>
      </c>
      <c r="U41" s="28"/>
      <c r="Z41">
        <v>3</v>
      </c>
      <c r="AI41">
        <v>1</v>
      </c>
      <c r="AP41" s="30"/>
      <c r="AY41">
        <v>1</v>
      </c>
      <c r="BA41">
        <v>9</v>
      </c>
      <c r="BU41">
        <v>2</v>
      </c>
      <c r="BZ41" s="23">
        <v>1</v>
      </c>
    </row>
    <row r="42" spans="1:78" ht="12.75">
      <c r="A42" t="s">
        <v>332</v>
      </c>
      <c r="C42" t="s">
        <v>333</v>
      </c>
      <c r="D42" s="23" t="s">
        <v>280</v>
      </c>
      <c r="E42" s="22">
        <v>84</v>
      </c>
      <c r="F42" s="24" t="s">
        <v>310</v>
      </c>
      <c r="G42">
        <v>1.5</v>
      </c>
      <c r="H42">
        <v>2.5</v>
      </c>
      <c r="I42" s="23">
        <f t="shared" si="4"/>
        <v>4</v>
      </c>
      <c r="J42">
        <v>0.6</v>
      </c>
      <c r="K42" s="25" t="s">
        <v>143</v>
      </c>
      <c r="L42" s="26">
        <v>0</v>
      </c>
      <c r="M42" s="26">
        <v>4</v>
      </c>
      <c r="N42" s="26">
        <v>0</v>
      </c>
      <c r="O42" s="27">
        <v>0</v>
      </c>
      <c r="P42">
        <v>0</v>
      </c>
      <c r="Q42">
        <v>1</v>
      </c>
      <c r="R42" s="23">
        <f t="shared" si="10"/>
        <v>1</v>
      </c>
      <c r="S42">
        <f t="shared" si="8"/>
        <v>2</v>
      </c>
      <c r="T42">
        <f t="shared" si="9"/>
        <v>133.33333333333334</v>
      </c>
      <c r="U42" s="28"/>
      <c r="Z42">
        <v>2</v>
      </c>
      <c r="AP42" s="30">
        <v>1</v>
      </c>
      <c r="AW42">
        <v>1</v>
      </c>
      <c r="AY42">
        <v>1</v>
      </c>
      <c r="AZ42">
        <v>1</v>
      </c>
      <c r="BZ42" s="23">
        <v>1</v>
      </c>
    </row>
    <row r="43" spans="1:78" ht="12.75">
      <c r="A43" t="s">
        <v>334</v>
      </c>
      <c r="C43" t="s">
        <v>291</v>
      </c>
      <c r="D43" s="23" t="s">
        <v>280</v>
      </c>
      <c r="E43" s="22">
        <v>91</v>
      </c>
      <c r="F43" s="24" t="s">
        <v>204</v>
      </c>
      <c r="G43">
        <v>0.6</v>
      </c>
      <c r="I43" s="23">
        <f>G43+H43</f>
        <v>0.6</v>
      </c>
      <c r="J43">
        <v>0.3</v>
      </c>
      <c r="K43" s="25" t="s">
        <v>145</v>
      </c>
      <c r="O43" s="27"/>
      <c r="P43">
        <v>0</v>
      </c>
      <c r="Q43">
        <v>0</v>
      </c>
      <c r="R43" s="23">
        <f t="shared" si="10"/>
        <v>0</v>
      </c>
      <c r="S43">
        <f t="shared" si="8"/>
        <v>3</v>
      </c>
      <c r="T43">
        <f t="shared" si="9"/>
        <v>500</v>
      </c>
      <c r="U43" s="28"/>
      <c r="Z43">
        <v>1</v>
      </c>
      <c r="AA43">
        <v>2</v>
      </c>
      <c r="AP43" s="30"/>
      <c r="BZ43" s="23"/>
    </row>
    <row r="44" spans="1:78" ht="12.75">
      <c r="A44" t="s">
        <v>335</v>
      </c>
      <c r="C44" t="s">
        <v>327</v>
      </c>
      <c r="D44" s="23" t="s">
        <v>280</v>
      </c>
      <c r="E44" s="22">
        <v>83</v>
      </c>
      <c r="F44" s="24" t="s">
        <v>144</v>
      </c>
      <c r="G44">
        <v>5</v>
      </c>
      <c r="I44" s="23">
        <f>G44+H44</f>
        <v>5</v>
      </c>
      <c r="K44" s="37" t="s">
        <v>143</v>
      </c>
      <c r="O44" s="27"/>
      <c r="R44" s="23"/>
      <c r="U44" s="28"/>
      <c r="AP44" s="30"/>
      <c r="BZ44" s="23"/>
    </row>
    <row r="45" spans="1:78" ht="12.75">
      <c r="A45" t="s">
        <v>336</v>
      </c>
      <c r="D45" s="23" t="s">
        <v>280</v>
      </c>
      <c r="F45" s="24"/>
      <c r="H45">
        <v>65</v>
      </c>
      <c r="I45" s="23">
        <f>G45+H45</f>
        <v>65</v>
      </c>
      <c r="K45" s="25"/>
      <c r="O45" s="27"/>
      <c r="R45" s="23"/>
      <c r="U45" s="28"/>
      <c r="AP45" s="30"/>
      <c r="BZ45" s="23"/>
    </row>
    <row r="46" spans="1:78" ht="12.75">
      <c r="A46" t="s">
        <v>337</v>
      </c>
      <c r="C46" t="s">
        <v>338</v>
      </c>
      <c r="D46" s="23" t="s">
        <v>280</v>
      </c>
      <c r="E46" s="22">
        <v>85</v>
      </c>
      <c r="F46" s="24" t="s">
        <v>281</v>
      </c>
      <c r="H46">
        <v>3</v>
      </c>
      <c r="I46" s="23">
        <f t="shared" si="4"/>
        <v>3</v>
      </c>
      <c r="K46" s="25" t="s">
        <v>143</v>
      </c>
      <c r="L46" s="26">
        <v>0</v>
      </c>
      <c r="M46" s="26">
        <v>4</v>
      </c>
      <c r="N46" s="26">
        <v>0</v>
      </c>
      <c r="O46" s="27">
        <v>0</v>
      </c>
      <c r="P46">
        <v>0</v>
      </c>
      <c r="Q46">
        <v>0</v>
      </c>
      <c r="R46" s="23">
        <f>P46+Q46</f>
        <v>0</v>
      </c>
      <c r="S46">
        <f>SUM(U46:X46,Z46:AM46,AT46)</f>
        <v>0</v>
      </c>
      <c r="T46" t="e">
        <f>S46*100/G46</f>
        <v>#DIV/0!</v>
      </c>
      <c r="U46" s="28"/>
      <c r="AP46" s="30"/>
      <c r="BZ46" s="23"/>
    </row>
    <row r="47" spans="1:78" ht="12.75">
      <c r="A47" t="s">
        <v>339</v>
      </c>
      <c r="C47" t="s">
        <v>297</v>
      </c>
      <c r="D47" s="23" t="s">
        <v>280</v>
      </c>
      <c r="E47" s="22">
        <v>83</v>
      </c>
      <c r="F47" s="24" t="s">
        <v>340</v>
      </c>
      <c r="G47">
        <v>120</v>
      </c>
      <c r="I47" s="23">
        <f>G47+H47</f>
        <v>120</v>
      </c>
      <c r="K47" s="25" t="s">
        <v>143</v>
      </c>
      <c r="L47" s="26">
        <v>0</v>
      </c>
      <c r="M47" s="26">
        <v>4</v>
      </c>
      <c r="N47" s="26">
        <v>0</v>
      </c>
      <c r="O47" s="27">
        <v>0</v>
      </c>
      <c r="P47">
        <v>2</v>
      </c>
      <c r="Q47">
        <v>80</v>
      </c>
      <c r="R47" s="23">
        <f>P47+Q47</f>
        <v>82</v>
      </c>
      <c r="S47">
        <f>SUM(U47:X47,Z47:AM47,AT47)</f>
        <v>27</v>
      </c>
      <c r="T47">
        <f>S47*100/G47</f>
        <v>22.5</v>
      </c>
      <c r="U47" s="28">
        <v>1</v>
      </c>
      <c r="V47">
        <v>3</v>
      </c>
      <c r="W47">
        <v>6</v>
      </c>
      <c r="Z47">
        <v>3</v>
      </c>
      <c r="AD47">
        <v>1</v>
      </c>
      <c r="AH47">
        <v>7</v>
      </c>
      <c r="AI47">
        <v>4</v>
      </c>
      <c r="AP47" s="30"/>
      <c r="AT47">
        <v>2</v>
      </c>
      <c r="AW47">
        <v>1</v>
      </c>
      <c r="AY47">
        <v>2</v>
      </c>
      <c r="BA47">
        <v>9</v>
      </c>
      <c r="BE47">
        <v>1</v>
      </c>
      <c r="BH47">
        <v>3</v>
      </c>
      <c r="BP47">
        <v>2</v>
      </c>
      <c r="BS47">
        <v>2</v>
      </c>
      <c r="BU47">
        <v>14</v>
      </c>
      <c r="BX47">
        <v>2</v>
      </c>
      <c r="BZ47" s="23">
        <v>11</v>
      </c>
    </row>
    <row r="48" spans="1:78" ht="12.75">
      <c r="A48" t="s">
        <v>341</v>
      </c>
      <c r="C48" t="s">
        <v>341</v>
      </c>
      <c r="D48" s="23" t="s">
        <v>280</v>
      </c>
      <c r="E48" s="22">
        <v>88</v>
      </c>
      <c r="F48" s="24" t="s">
        <v>144</v>
      </c>
      <c r="G48">
        <v>9</v>
      </c>
      <c r="H48">
        <v>79</v>
      </c>
      <c r="I48" s="23">
        <f>G48+H48</f>
        <v>88</v>
      </c>
      <c r="K48" s="25" t="s">
        <v>143</v>
      </c>
      <c r="L48" s="26">
        <v>1</v>
      </c>
      <c r="M48" s="26">
        <v>2</v>
      </c>
      <c r="N48" s="26">
        <v>1</v>
      </c>
      <c r="O48" s="27">
        <v>0</v>
      </c>
      <c r="P48">
        <v>3</v>
      </c>
      <c r="Q48">
        <v>2</v>
      </c>
      <c r="R48" s="23">
        <f>P48+Q48</f>
        <v>5</v>
      </c>
      <c r="S48">
        <f>SUM(U48:X48,Z48:AM48,AT48)</f>
        <v>22</v>
      </c>
      <c r="T48">
        <f>S48*100/G48</f>
        <v>244.44444444444446</v>
      </c>
      <c r="U48" s="28"/>
      <c r="Z48">
        <v>4</v>
      </c>
      <c r="AA48">
        <v>9</v>
      </c>
      <c r="AD48">
        <v>1</v>
      </c>
      <c r="AG48">
        <v>3</v>
      </c>
      <c r="AI48">
        <v>5</v>
      </c>
      <c r="AP48" s="30">
        <v>2</v>
      </c>
      <c r="AW48">
        <v>10</v>
      </c>
      <c r="AX48">
        <v>1</v>
      </c>
      <c r="AY48">
        <v>2</v>
      </c>
      <c r="AZ48">
        <v>6</v>
      </c>
      <c r="BA48">
        <v>1</v>
      </c>
      <c r="BK48">
        <v>3</v>
      </c>
      <c r="BM48">
        <v>12</v>
      </c>
      <c r="BS48">
        <v>7</v>
      </c>
      <c r="BT48">
        <v>14</v>
      </c>
      <c r="BU48">
        <v>2</v>
      </c>
      <c r="BV48">
        <v>20</v>
      </c>
      <c r="BX48">
        <v>3</v>
      </c>
      <c r="BZ48" s="23">
        <v>14</v>
      </c>
    </row>
    <row r="49" spans="1:78" ht="12.75">
      <c r="A49" t="s">
        <v>342</v>
      </c>
      <c r="C49" t="s">
        <v>322</v>
      </c>
      <c r="D49" s="23" t="s">
        <v>280</v>
      </c>
      <c r="E49" s="22">
        <v>83</v>
      </c>
      <c r="F49" s="24" t="s">
        <v>144</v>
      </c>
      <c r="G49">
        <v>0.7</v>
      </c>
      <c r="I49" s="23">
        <f t="shared" si="4"/>
        <v>0.7</v>
      </c>
      <c r="J49">
        <v>0.3</v>
      </c>
      <c r="K49" s="25" t="s">
        <v>145</v>
      </c>
      <c r="L49" s="26">
        <v>1</v>
      </c>
      <c r="M49" s="26">
        <v>3</v>
      </c>
      <c r="N49" s="26">
        <v>0</v>
      </c>
      <c r="O49" s="27">
        <v>0</v>
      </c>
      <c r="P49">
        <v>0</v>
      </c>
      <c r="Q49">
        <v>0</v>
      </c>
      <c r="R49" s="23">
        <f>P49+Q49</f>
        <v>0</v>
      </c>
      <c r="S49">
        <f>SUM(U49:X49,Z49:AM49,AT49)</f>
        <v>5</v>
      </c>
      <c r="T49">
        <f>S49*100/G49</f>
        <v>714.2857142857143</v>
      </c>
      <c r="U49" s="28"/>
      <c r="Z49">
        <v>3</v>
      </c>
      <c r="AA49">
        <v>2</v>
      </c>
      <c r="AP49" s="30"/>
      <c r="BU49">
        <v>1</v>
      </c>
      <c r="BZ49" s="23"/>
    </row>
    <row r="50" spans="1:78" ht="12.75">
      <c r="A50" t="s">
        <v>343</v>
      </c>
      <c r="C50" t="s">
        <v>331</v>
      </c>
      <c r="D50" s="23" t="s">
        <v>280</v>
      </c>
      <c r="E50" s="22">
        <v>85</v>
      </c>
      <c r="F50" s="24" t="s">
        <v>281</v>
      </c>
      <c r="G50">
        <v>0.7</v>
      </c>
      <c r="H50">
        <v>1.8</v>
      </c>
      <c r="I50" s="23">
        <f t="shared" si="4"/>
        <v>2.5</v>
      </c>
      <c r="J50">
        <v>0.3</v>
      </c>
      <c r="K50" s="25" t="s">
        <v>143</v>
      </c>
      <c r="L50" s="26">
        <v>1</v>
      </c>
      <c r="M50" s="26">
        <v>3</v>
      </c>
      <c r="N50" s="26">
        <v>0</v>
      </c>
      <c r="O50" s="27">
        <v>0</v>
      </c>
      <c r="P50">
        <v>0</v>
      </c>
      <c r="Q50">
        <v>0</v>
      </c>
      <c r="R50" s="23"/>
      <c r="U50" s="28"/>
      <c r="AP50" s="30"/>
      <c r="AW50">
        <v>1</v>
      </c>
      <c r="AY50">
        <v>1</v>
      </c>
      <c r="BU50">
        <v>1</v>
      </c>
      <c r="BX50">
        <v>1</v>
      </c>
      <c r="BZ50" s="23">
        <v>1</v>
      </c>
    </row>
    <row r="51" spans="1:78" ht="12.75">
      <c r="A51" t="s">
        <v>344</v>
      </c>
      <c r="C51" t="s">
        <v>297</v>
      </c>
      <c r="D51" s="23" t="s">
        <v>280</v>
      </c>
      <c r="E51" s="22">
        <v>83</v>
      </c>
      <c r="F51" s="24" t="s">
        <v>144</v>
      </c>
      <c r="G51">
        <v>30</v>
      </c>
      <c r="I51" s="23">
        <f t="shared" si="4"/>
        <v>30</v>
      </c>
      <c r="J51">
        <v>2.9</v>
      </c>
      <c r="K51" s="25" t="s">
        <v>143</v>
      </c>
      <c r="L51" s="26">
        <v>0</v>
      </c>
      <c r="M51" s="26">
        <v>4</v>
      </c>
      <c r="N51" s="26">
        <v>0</v>
      </c>
      <c r="O51" s="27">
        <v>0</v>
      </c>
      <c r="P51">
        <v>0</v>
      </c>
      <c r="Q51">
        <v>15</v>
      </c>
      <c r="R51" s="23">
        <f>P51+Q51</f>
        <v>15</v>
      </c>
      <c r="S51">
        <f>SUM(U51:X51,Z51:AM51,AT51)</f>
        <v>8</v>
      </c>
      <c r="T51">
        <f>S51*100/G51</f>
        <v>26.666666666666668</v>
      </c>
      <c r="U51" s="28">
        <v>1</v>
      </c>
      <c r="Z51">
        <v>5</v>
      </c>
      <c r="AA51">
        <v>1</v>
      </c>
      <c r="AI51">
        <v>1</v>
      </c>
      <c r="AP51" s="30"/>
      <c r="BA51">
        <v>3</v>
      </c>
      <c r="BU51">
        <v>3</v>
      </c>
      <c r="BZ51" s="23"/>
    </row>
    <row r="52" spans="1:78" ht="12.75">
      <c r="A52" t="s">
        <v>345</v>
      </c>
      <c r="C52" t="s">
        <v>346</v>
      </c>
      <c r="D52" s="23" t="s">
        <v>280</v>
      </c>
      <c r="E52" s="22">
        <v>85</v>
      </c>
      <c r="F52" s="24" t="s">
        <v>281</v>
      </c>
      <c r="G52">
        <v>2.5</v>
      </c>
      <c r="I52" s="23">
        <f t="shared" si="4"/>
        <v>2.5</v>
      </c>
      <c r="J52">
        <v>0.6</v>
      </c>
      <c r="K52" s="25" t="s">
        <v>143</v>
      </c>
      <c r="L52" s="26">
        <v>0</v>
      </c>
      <c r="M52" s="26">
        <v>4</v>
      </c>
      <c r="N52" s="26">
        <v>0</v>
      </c>
      <c r="O52" s="27">
        <v>0</v>
      </c>
      <c r="P52">
        <v>0</v>
      </c>
      <c r="Q52">
        <v>1</v>
      </c>
      <c r="R52" s="23">
        <f>P52+Q52</f>
        <v>1</v>
      </c>
      <c r="S52">
        <f>SUM(U52:X52,Z52:AM52,AT52)</f>
        <v>3</v>
      </c>
      <c r="T52">
        <f>S52*100/G52</f>
        <v>120</v>
      </c>
      <c r="U52" s="28"/>
      <c r="Z52">
        <v>1</v>
      </c>
      <c r="AA52">
        <v>1</v>
      </c>
      <c r="AI52">
        <v>1</v>
      </c>
      <c r="AP52" s="30"/>
      <c r="BM52">
        <v>1</v>
      </c>
      <c r="BZ52" s="23"/>
    </row>
    <row r="53" spans="1:78" ht="12.75">
      <c r="A53" t="s">
        <v>347</v>
      </c>
      <c r="C53" t="s">
        <v>279</v>
      </c>
      <c r="D53" s="23" t="s">
        <v>280</v>
      </c>
      <c r="E53" s="22">
        <v>84</v>
      </c>
      <c r="F53" s="24" t="s">
        <v>310</v>
      </c>
      <c r="G53">
        <v>3</v>
      </c>
      <c r="I53" s="23">
        <f t="shared" si="4"/>
        <v>3</v>
      </c>
      <c r="J53">
        <v>0.7</v>
      </c>
      <c r="K53" s="25" t="s">
        <v>143</v>
      </c>
      <c r="L53" s="26">
        <v>1</v>
      </c>
      <c r="M53" s="26">
        <v>3</v>
      </c>
      <c r="N53" s="26">
        <v>0</v>
      </c>
      <c r="O53" s="27">
        <v>0</v>
      </c>
      <c r="P53">
        <v>0</v>
      </c>
      <c r="Q53">
        <v>4</v>
      </c>
      <c r="R53" s="23">
        <f>P53+Q53</f>
        <v>4</v>
      </c>
      <c r="S53">
        <f>SUM(U53:X53,Z53:AM53,AT53)</f>
        <v>3</v>
      </c>
      <c r="T53">
        <f>S53*100/G53</f>
        <v>100</v>
      </c>
      <c r="U53" s="28"/>
      <c r="Z53">
        <v>1</v>
      </c>
      <c r="AI53">
        <v>2</v>
      </c>
      <c r="AP53" s="30"/>
      <c r="AY53">
        <v>1</v>
      </c>
      <c r="BU53">
        <v>1</v>
      </c>
      <c r="BZ53" s="23"/>
    </row>
    <row r="54" spans="1:78" ht="12.75">
      <c r="A54" t="s">
        <v>348</v>
      </c>
      <c r="D54" s="23" t="s">
        <v>280</v>
      </c>
      <c r="F54" s="24"/>
      <c r="H54">
        <v>2.5</v>
      </c>
      <c r="I54" s="23">
        <f t="shared" si="4"/>
        <v>2.5</v>
      </c>
      <c r="K54" s="25"/>
      <c r="O54" s="27"/>
      <c r="R54" s="23"/>
      <c r="U54" s="28"/>
      <c r="AP54" s="30"/>
      <c r="BZ54" s="23"/>
    </row>
    <row r="55" spans="1:78" ht="12.75">
      <c r="A55" t="s">
        <v>248</v>
      </c>
      <c r="C55" t="s">
        <v>297</v>
      </c>
      <c r="D55" s="23" t="s">
        <v>280</v>
      </c>
      <c r="E55" s="22">
        <v>83</v>
      </c>
      <c r="F55" s="24" t="s">
        <v>144</v>
      </c>
      <c r="H55">
        <v>8</v>
      </c>
      <c r="I55" s="23">
        <f t="shared" si="4"/>
        <v>8</v>
      </c>
      <c r="K55" s="25" t="s">
        <v>143</v>
      </c>
      <c r="L55" s="26">
        <v>0</v>
      </c>
      <c r="M55" s="26">
        <v>4</v>
      </c>
      <c r="N55" s="26">
        <v>0</v>
      </c>
      <c r="O55" s="27">
        <v>0</v>
      </c>
      <c r="P55">
        <v>0</v>
      </c>
      <c r="Q55">
        <v>0</v>
      </c>
      <c r="R55" s="23">
        <f aca="true" t="shared" si="11" ref="R55:R61">P55+Q55</f>
        <v>0</v>
      </c>
      <c r="S55">
        <f aca="true" t="shared" si="12" ref="S55:S63">SUM(U55:X55,Z55:AM55,AT55)</f>
        <v>1</v>
      </c>
      <c r="T55" t="e">
        <f aca="true" t="shared" si="13" ref="T55:T63">S55*100/G55</f>
        <v>#DIV/0!</v>
      </c>
      <c r="U55" s="28"/>
      <c r="AA55">
        <v>1</v>
      </c>
      <c r="AP55" s="30"/>
      <c r="AW55">
        <v>1</v>
      </c>
      <c r="AY55">
        <v>1</v>
      </c>
      <c r="BU55">
        <v>1</v>
      </c>
      <c r="BZ55" s="23">
        <v>1</v>
      </c>
    </row>
    <row r="56" spans="1:78" ht="12.75">
      <c r="A56" t="s">
        <v>248</v>
      </c>
      <c r="C56" t="s">
        <v>349</v>
      </c>
      <c r="D56" s="23" t="s">
        <v>280</v>
      </c>
      <c r="E56" s="22">
        <v>84</v>
      </c>
      <c r="F56" s="24" t="s">
        <v>303</v>
      </c>
      <c r="G56">
        <v>33</v>
      </c>
      <c r="I56" s="23">
        <f>G56+H56</f>
        <v>33</v>
      </c>
      <c r="J56">
        <v>3.3</v>
      </c>
      <c r="K56" s="25" t="s">
        <v>143</v>
      </c>
      <c r="L56" s="26">
        <v>0</v>
      </c>
      <c r="M56" s="26">
        <v>4</v>
      </c>
      <c r="N56" s="26">
        <v>0</v>
      </c>
      <c r="O56" s="27">
        <v>0</v>
      </c>
      <c r="P56">
        <v>0</v>
      </c>
      <c r="Q56">
        <v>50</v>
      </c>
      <c r="R56" s="23">
        <f t="shared" si="11"/>
        <v>50</v>
      </c>
      <c r="S56">
        <f t="shared" si="12"/>
        <v>8</v>
      </c>
      <c r="T56">
        <f t="shared" si="13"/>
        <v>24.242424242424242</v>
      </c>
      <c r="U56" s="28"/>
      <c r="Z56">
        <v>1</v>
      </c>
      <c r="AA56">
        <v>3</v>
      </c>
      <c r="AI56">
        <v>4</v>
      </c>
      <c r="AP56" s="30"/>
      <c r="AW56">
        <v>2</v>
      </c>
      <c r="BA56">
        <v>3</v>
      </c>
      <c r="BU56">
        <v>1</v>
      </c>
      <c r="BX56">
        <v>1</v>
      </c>
      <c r="BZ56" s="23">
        <v>3</v>
      </c>
    </row>
    <row r="57" spans="1:78" ht="12.75">
      <c r="A57" t="s">
        <v>350</v>
      </c>
      <c r="C57" t="s">
        <v>351</v>
      </c>
      <c r="D57" s="23" t="s">
        <v>280</v>
      </c>
      <c r="E57" s="22">
        <v>85</v>
      </c>
      <c r="F57" s="24" t="s">
        <v>144</v>
      </c>
      <c r="I57" s="23"/>
      <c r="K57" s="25" t="s">
        <v>145</v>
      </c>
      <c r="L57" s="26">
        <v>1</v>
      </c>
      <c r="M57" s="26">
        <v>2</v>
      </c>
      <c r="N57" s="26">
        <v>1</v>
      </c>
      <c r="O57" s="27">
        <v>0</v>
      </c>
      <c r="P57">
        <v>0</v>
      </c>
      <c r="Q57">
        <v>0</v>
      </c>
      <c r="R57" s="23">
        <f t="shared" si="11"/>
        <v>0</v>
      </c>
      <c r="S57">
        <f t="shared" si="12"/>
        <v>1</v>
      </c>
      <c r="T57" t="e">
        <f t="shared" si="13"/>
        <v>#DIV/0!</v>
      </c>
      <c r="U57" s="28"/>
      <c r="AA57">
        <v>1</v>
      </c>
      <c r="AP57" s="30"/>
      <c r="AY57">
        <v>1</v>
      </c>
      <c r="BZ57" s="23"/>
    </row>
    <row r="58" spans="1:78" ht="12.75">
      <c r="A58" t="s">
        <v>352</v>
      </c>
      <c r="C58" t="s">
        <v>286</v>
      </c>
      <c r="D58" s="23" t="s">
        <v>280</v>
      </c>
      <c r="E58" s="22">
        <v>85</v>
      </c>
      <c r="F58" s="24" t="s">
        <v>144</v>
      </c>
      <c r="H58">
        <v>22.5</v>
      </c>
      <c r="I58" s="23">
        <f>G58+H58</f>
        <v>22.5</v>
      </c>
      <c r="K58" s="25" t="s">
        <v>145</v>
      </c>
      <c r="L58" s="26">
        <v>0</v>
      </c>
      <c r="M58" s="26">
        <v>4</v>
      </c>
      <c r="N58" s="26">
        <v>0</v>
      </c>
      <c r="O58" s="27">
        <v>0</v>
      </c>
      <c r="P58">
        <v>0</v>
      </c>
      <c r="Q58">
        <v>0</v>
      </c>
      <c r="R58" s="23">
        <f t="shared" si="11"/>
        <v>0</v>
      </c>
      <c r="S58">
        <f t="shared" si="12"/>
        <v>1</v>
      </c>
      <c r="T58" t="e">
        <f t="shared" si="13"/>
        <v>#DIV/0!</v>
      </c>
      <c r="U58" s="28"/>
      <c r="Z58">
        <v>1</v>
      </c>
      <c r="AP58" s="30">
        <v>1</v>
      </c>
      <c r="AW58">
        <v>2</v>
      </c>
      <c r="AY58">
        <v>1</v>
      </c>
      <c r="BM58">
        <v>6</v>
      </c>
      <c r="BT58">
        <v>1</v>
      </c>
      <c r="BW58">
        <v>1</v>
      </c>
      <c r="BZ58" s="23">
        <v>10</v>
      </c>
    </row>
    <row r="59" spans="1:78" ht="12.75">
      <c r="A59" t="s">
        <v>353</v>
      </c>
      <c r="C59" t="s">
        <v>297</v>
      </c>
      <c r="D59" s="23" t="s">
        <v>280</v>
      </c>
      <c r="E59" s="22">
        <v>89</v>
      </c>
      <c r="F59" s="24" t="s">
        <v>144</v>
      </c>
      <c r="H59">
        <v>4</v>
      </c>
      <c r="I59" s="23">
        <f>G59+H59</f>
        <v>4</v>
      </c>
      <c r="K59" s="25" t="s">
        <v>145</v>
      </c>
      <c r="L59" s="26">
        <v>2</v>
      </c>
      <c r="M59" s="26">
        <v>2</v>
      </c>
      <c r="N59" s="26">
        <v>0</v>
      </c>
      <c r="O59" s="27">
        <v>0</v>
      </c>
      <c r="P59">
        <v>1</v>
      </c>
      <c r="Q59">
        <v>0</v>
      </c>
      <c r="R59" s="23">
        <f t="shared" si="11"/>
        <v>1</v>
      </c>
      <c r="S59">
        <f t="shared" si="12"/>
        <v>1</v>
      </c>
      <c r="T59" t="e">
        <f t="shared" si="13"/>
        <v>#DIV/0!</v>
      </c>
      <c r="U59" s="28"/>
      <c r="AA59">
        <v>1</v>
      </c>
      <c r="AP59" s="30"/>
      <c r="AW59">
        <v>1</v>
      </c>
      <c r="BU59">
        <v>2</v>
      </c>
      <c r="BZ59" s="23"/>
    </row>
    <row r="60" spans="1:78" ht="12.75">
      <c r="A60" t="s">
        <v>354</v>
      </c>
      <c r="C60" t="s">
        <v>349</v>
      </c>
      <c r="D60" s="23" t="s">
        <v>280</v>
      </c>
      <c r="E60" s="22">
        <v>90</v>
      </c>
      <c r="F60" s="24" t="s">
        <v>355</v>
      </c>
      <c r="G60">
        <v>428</v>
      </c>
      <c r="H60">
        <v>112</v>
      </c>
      <c r="I60" s="23">
        <f>G60+H60</f>
        <v>540</v>
      </c>
      <c r="J60" s="29">
        <v>20.5</v>
      </c>
      <c r="K60" s="25" t="s">
        <v>143</v>
      </c>
      <c r="L60" s="26">
        <v>1</v>
      </c>
      <c r="M60" s="26">
        <v>3</v>
      </c>
      <c r="N60" s="26">
        <v>0</v>
      </c>
      <c r="O60" s="27">
        <v>0</v>
      </c>
      <c r="P60">
        <v>0</v>
      </c>
      <c r="Q60">
        <v>48</v>
      </c>
      <c r="R60" s="23">
        <f t="shared" si="11"/>
        <v>48</v>
      </c>
      <c r="S60">
        <f t="shared" si="12"/>
        <v>360</v>
      </c>
      <c r="T60">
        <f t="shared" si="13"/>
        <v>84.11214953271028</v>
      </c>
      <c r="U60" s="28">
        <v>1</v>
      </c>
      <c r="W60">
        <v>44</v>
      </c>
      <c r="Y60">
        <v>1</v>
      </c>
      <c r="Z60">
        <v>45</v>
      </c>
      <c r="AA60">
        <v>39</v>
      </c>
      <c r="AB60">
        <v>2</v>
      </c>
      <c r="AD60">
        <v>7</v>
      </c>
      <c r="AF60">
        <v>5</v>
      </c>
      <c r="AG60">
        <v>25</v>
      </c>
      <c r="AH60">
        <v>44</v>
      </c>
      <c r="AI60">
        <v>46</v>
      </c>
      <c r="AL60">
        <v>1</v>
      </c>
      <c r="AN60">
        <v>4</v>
      </c>
      <c r="AP60" s="30">
        <v>7</v>
      </c>
      <c r="AQ60">
        <v>13</v>
      </c>
      <c r="AR60">
        <v>1</v>
      </c>
      <c r="AT60">
        <v>101</v>
      </c>
      <c r="AW60">
        <v>19</v>
      </c>
      <c r="AX60">
        <v>1</v>
      </c>
      <c r="AY60">
        <v>8</v>
      </c>
      <c r="AZ60">
        <v>9</v>
      </c>
      <c r="BA60">
        <v>17</v>
      </c>
      <c r="BB60">
        <v>3</v>
      </c>
      <c r="BE60">
        <v>1</v>
      </c>
      <c r="BF60">
        <v>10</v>
      </c>
      <c r="BG60">
        <v>7</v>
      </c>
      <c r="BH60">
        <v>7</v>
      </c>
      <c r="BM60">
        <v>9</v>
      </c>
      <c r="BN60">
        <v>3</v>
      </c>
      <c r="BP60">
        <v>23</v>
      </c>
      <c r="BS60">
        <v>175</v>
      </c>
      <c r="BU60">
        <v>43</v>
      </c>
      <c r="BV60">
        <v>14</v>
      </c>
      <c r="BW60">
        <v>4</v>
      </c>
      <c r="BX60">
        <v>13</v>
      </c>
      <c r="BZ60" s="23">
        <v>118</v>
      </c>
    </row>
    <row r="61" spans="1:78" ht="12.75">
      <c r="A61" t="s">
        <v>356</v>
      </c>
      <c r="D61" s="23" t="s">
        <v>280</v>
      </c>
      <c r="E61" s="22">
        <v>83</v>
      </c>
      <c r="F61" s="24" t="s">
        <v>144</v>
      </c>
      <c r="G61">
        <v>26</v>
      </c>
      <c r="I61" s="23">
        <f t="shared" si="4"/>
        <v>26</v>
      </c>
      <c r="J61">
        <v>2.2</v>
      </c>
      <c r="K61" s="25" t="s">
        <v>143</v>
      </c>
      <c r="L61" s="26">
        <v>1</v>
      </c>
      <c r="M61" s="26">
        <v>3</v>
      </c>
      <c r="N61" s="26">
        <v>0</v>
      </c>
      <c r="O61" s="27">
        <v>0</v>
      </c>
      <c r="P61">
        <v>0</v>
      </c>
      <c r="Q61">
        <v>8</v>
      </c>
      <c r="R61" s="23">
        <f t="shared" si="11"/>
        <v>8</v>
      </c>
      <c r="S61">
        <f t="shared" si="12"/>
        <v>4</v>
      </c>
      <c r="T61">
        <f t="shared" si="13"/>
        <v>15.384615384615385</v>
      </c>
      <c r="U61" s="28"/>
      <c r="Z61">
        <v>1</v>
      </c>
      <c r="AA61">
        <v>2</v>
      </c>
      <c r="AI61">
        <v>1</v>
      </c>
      <c r="AP61" s="42">
        <v>1</v>
      </c>
      <c r="BA61">
        <v>1</v>
      </c>
      <c r="BU61">
        <v>2</v>
      </c>
      <c r="BX61">
        <v>2</v>
      </c>
      <c r="BZ61" s="23">
        <v>4</v>
      </c>
    </row>
    <row r="62" spans="1:78" ht="12.75">
      <c r="A62" t="s">
        <v>357</v>
      </c>
      <c r="C62" t="s">
        <v>284</v>
      </c>
      <c r="D62" s="23" t="s">
        <v>280</v>
      </c>
      <c r="E62" s="22">
        <v>81</v>
      </c>
      <c r="F62" s="24" t="s">
        <v>200</v>
      </c>
      <c r="G62">
        <v>0.3</v>
      </c>
      <c r="I62" s="23">
        <f>G62+H62</f>
        <v>0.3</v>
      </c>
      <c r="K62" s="25" t="s">
        <v>145</v>
      </c>
      <c r="L62" s="26">
        <v>0</v>
      </c>
      <c r="M62" s="26">
        <v>1</v>
      </c>
      <c r="N62" s="26">
        <v>3</v>
      </c>
      <c r="O62" s="27">
        <v>0</v>
      </c>
      <c r="P62">
        <v>0</v>
      </c>
      <c r="Q62">
        <v>0</v>
      </c>
      <c r="R62" s="23">
        <f>P62+Q62</f>
        <v>0</v>
      </c>
      <c r="S62">
        <f t="shared" si="12"/>
        <v>1</v>
      </c>
      <c r="T62">
        <f t="shared" si="13"/>
        <v>333.33333333333337</v>
      </c>
      <c r="U62" s="28"/>
      <c r="Z62">
        <v>1</v>
      </c>
      <c r="AP62" s="30"/>
      <c r="BU62">
        <v>1</v>
      </c>
      <c r="BZ62" s="23"/>
    </row>
    <row r="63" spans="1:78" ht="12.75">
      <c r="A63" t="s">
        <v>358</v>
      </c>
      <c r="C63" t="s">
        <v>326</v>
      </c>
      <c r="D63" s="23" t="s">
        <v>280</v>
      </c>
      <c r="E63" s="22">
        <v>84</v>
      </c>
      <c r="F63" s="24" t="s">
        <v>144</v>
      </c>
      <c r="G63">
        <v>2</v>
      </c>
      <c r="I63" s="23">
        <f>G63+H63</f>
        <v>2</v>
      </c>
      <c r="K63" s="25" t="s">
        <v>145</v>
      </c>
      <c r="L63" s="26">
        <v>1</v>
      </c>
      <c r="M63" s="26">
        <v>2</v>
      </c>
      <c r="N63" s="26">
        <v>1</v>
      </c>
      <c r="O63" s="27">
        <v>0</v>
      </c>
      <c r="P63">
        <v>0</v>
      </c>
      <c r="Q63">
        <v>2</v>
      </c>
      <c r="R63" s="23">
        <f>P63+Q63</f>
        <v>2</v>
      </c>
      <c r="S63">
        <f t="shared" si="12"/>
        <v>3</v>
      </c>
      <c r="T63">
        <f t="shared" si="13"/>
        <v>150</v>
      </c>
      <c r="U63" s="28"/>
      <c r="X63">
        <v>1</v>
      </c>
      <c r="Z63">
        <v>1</v>
      </c>
      <c r="AI63">
        <v>1</v>
      </c>
      <c r="AP63" s="30"/>
      <c r="AY63">
        <v>1</v>
      </c>
      <c r="BZ63" s="23"/>
    </row>
    <row r="64" spans="1:78" ht="12.75">
      <c r="A64" t="s">
        <v>358</v>
      </c>
      <c r="C64" t="s">
        <v>359</v>
      </c>
      <c r="D64" s="23" t="s">
        <v>280</v>
      </c>
      <c r="F64" s="24"/>
      <c r="G64">
        <v>0.2</v>
      </c>
      <c r="I64" s="23">
        <f t="shared" si="4"/>
        <v>0.2</v>
      </c>
      <c r="K64" s="25"/>
      <c r="O64" s="27"/>
      <c r="R64" s="23"/>
      <c r="U64" s="28"/>
      <c r="AP64" s="30"/>
      <c r="BZ64" s="23"/>
    </row>
    <row r="65" spans="1:78" ht="12.75">
      <c r="A65" t="s">
        <v>360</v>
      </c>
      <c r="C65" t="s">
        <v>361</v>
      </c>
      <c r="D65" s="23" t="s">
        <v>280</v>
      </c>
      <c r="E65" s="22">
        <v>80</v>
      </c>
      <c r="F65" s="24" t="s">
        <v>147</v>
      </c>
      <c r="G65">
        <v>56</v>
      </c>
      <c r="H65">
        <v>20</v>
      </c>
      <c r="I65" s="23">
        <f t="shared" si="4"/>
        <v>76</v>
      </c>
      <c r="K65" s="25" t="s">
        <v>143</v>
      </c>
      <c r="L65" s="26">
        <v>1</v>
      </c>
      <c r="M65" s="26">
        <v>3</v>
      </c>
      <c r="N65" s="26">
        <v>0</v>
      </c>
      <c r="O65" s="27">
        <v>0</v>
      </c>
      <c r="P65">
        <v>1</v>
      </c>
      <c r="Q65">
        <v>18</v>
      </c>
      <c r="R65" s="23">
        <f>P65+Q65</f>
        <v>19</v>
      </c>
      <c r="S65">
        <f>SUM(U65:X65,Z65:AM65,AT65)</f>
        <v>48</v>
      </c>
      <c r="T65">
        <f>S65*100/G65</f>
        <v>85.71428571428571</v>
      </c>
      <c r="U65" s="28"/>
      <c r="W65">
        <v>6</v>
      </c>
      <c r="Z65">
        <v>8</v>
      </c>
      <c r="AA65">
        <v>2</v>
      </c>
      <c r="AG65">
        <v>9</v>
      </c>
      <c r="AH65">
        <v>1</v>
      </c>
      <c r="AI65">
        <v>14</v>
      </c>
      <c r="AP65" s="30"/>
      <c r="AT65">
        <v>8</v>
      </c>
      <c r="AU65">
        <v>1</v>
      </c>
      <c r="AW65">
        <v>6</v>
      </c>
      <c r="AY65">
        <v>1</v>
      </c>
      <c r="BA65">
        <v>2</v>
      </c>
      <c r="BB65">
        <v>1</v>
      </c>
      <c r="BD65">
        <v>1</v>
      </c>
      <c r="BH65">
        <v>1</v>
      </c>
      <c r="BN65">
        <v>1</v>
      </c>
      <c r="BP65">
        <v>8</v>
      </c>
      <c r="BS65">
        <v>32</v>
      </c>
      <c r="BU65">
        <v>11</v>
      </c>
      <c r="BV65">
        <v>5</v>
      </c>
      <c r="BZ65" s="23">
        <v>13</v>
      </c>
    </row>
    <row r="66" spans="1:78" ht="12.75">
      <c r="A66" t="s">
        <v>362</v>
      </c>
      <c r="C66" t="s">
        <v>297</v>
      </c>
      <c r="D66" s="23" t="s">
        <v>280</v>
      </c>
      <c r="E66" s="22">
        <v>83</v>
      </c>
      <c r="F66" s="24" t="s">
        <v>157</v>
      </c>
      <c r="G66">
        <v>80</v>
      </c>
      <c r="H66">
        <v>2</v>
      </c>
      <c r="I66" s="23">
        <f t="shared" si="4"/>
        <v>82</v>
      </c>
      <c r="J66">
        <v>6.5</v>
      </c>
      <c r="K66" s="25" t="s">
        <v>143</v>
      </c>
      <c r="L66" s="26">
        <v>1</v>
      </c>
      <c r="M66" s="26">
        <v>3</v>
      </c>
      <c r="N66" s="26">
        <v>0</v>
      </c>
      <c r="O66" s="27">
        <v>0</v>
      </c>
      <c r="P66">
        <v>3</v>
      </c>
      <c r="Q66">
        <v>6</v>
      </c>
      <c r="R66" s="23">
        <f>P66+Q66</f>
        <v>9</v>
      </c>
      <c r="S66">
        <f>SUM(U66:X66,Z66:AM66,AT66)</f>
        <v>13</v>
      </c>
      <c r="T66">
        <f>S66*100/G66</f>
        <v>16.25</v>
      </c>
      <c r="U66" s="28">
        <v>1</v>
      </c>
      <c r="W66">
        <v>2</v>
      </c>
      <c r="Z66">
        <v>6</v>
      </c>
      <c r="AA66">
        <v>3</v>
      </c>
      <c r="AI66">
        <v>1</v>
      </c>
      <c r="AO66">
        <v>1</v>
      </c>
      <c r="AP66" s="30">
        <v>1</v>
      </c>
      <c r="AU66">
        <v>2</v>
      </c>
      <c r="AW66">
        <v>3</v>
      </c>
      <c r="AY66">
        <v>2</v>
      </c>
      <c r="BA66">
        <v>1</v>
      </c>
      <c r="BB66">
        <v>1</v>
      </c>
      <c r="BP66">
        <v>2</v>
      </c>
      <c r="BS66">
        <v>13</v>
      </c>
      <c r="BU66">
        <v>4</v>
      </c>
      <c r="BZ66" s="23">
        <v>12</v>
      </c>
    </row>
    <row r="67" spans="1:78" ht="12.75">
      <c r="A67" t="s">
        <v>363</v>
      </c>
      <c r="C67" t="s">
        <v>284</v>
      </c>
      <c r="D67" s="23" t="s">
        <v>280</v>
      </c>
      <c r="E67" s="22">
        <v>78</v>
      </c>
      <c r="F67" s="24" t="s">
        <v>200</v>
      </c>
      <c r="G67">
        <v>1.5</v>
      </c>
      <c r="I67" s="23">
        <f t="shared" si="4"/>
        <v>1.5</v>
      </c>
      <c r="J67">
        <v>0.4</v>
      </c>
      <c r="K67" s="25" t="s">
        <v>145</v>
      </c>
      <c r="O67" s="27"/>
      <c r="R67" s="23">
        <f>P67+Q67</f>
        <v>0</v>
      </c>
      <c r="S67">
        <f>SUM(U67:X67,Z67:AM67,AT67)</f>
        <v>1</v>
      </c>
      <c r="T67">
        <f>S67*100/G67</f>
        <v>66.66666666666667</v>
      </c>
      <c r="U67" s="28"/>
      <c r="AI67">
        <v>1</v>
      </c>
      <c r="AP67" s="30"/>
      <c r="BZ67" s="23"/>
    </row>
    <row r="68" spans="1:78" ht="12.75">
      <c r="A68" t="s">
        <v>364</v>
      </c>
      <c r="C68" t="s">
        <v>284</v>
      </c>
      <c r="D68" s="23" t="s">
        <v>280</v>
      </c>
      <c r="F68" s="24"/>
      <c r="G68">
        <v>1.5</v>
      </c>
      <c r="I68" s="23">
        <f t="shared" si="4"/>
        <v>1.5</v>
      </c>
      <c r="J68">
        <v>0.5</v>
      </c>
      <c r="K68" s="25"/>
      <c r="O68" s="27"/>
      <c r="R68" s="23"/>
      <c r="U68" s="28"/>
      <c r="AP68" s="30"/>
      <c r="BZ68" s="23"/>
    </row>
    <row r="69" spans="1:78" ht="12.75">
      <c r="A69" t="s">
        <v>365</v>
      </c>
      <c r="C69" t="s">
        <v>316</v>
      </c>
      <c r="D69" s="23" t="s">
        <v>280</v>
      </c>
      <c r="E69" s="22">
        <v>84</v>
      </c>
      <c r="F69" s="24" t="s">
        <v>366</v>
      </c>
      <c r="G69">
        <v>13</v>
      </c>
      <c r="H69">
        <v>1</v>
      </c>
      <c r="I69" s="23">
        <f t="shared" si="4"/>
        <v>14</v>
      </c>
      <c r="J69">
        <v>1.5</v>
      </c>
      <c r="K69" s="25" t="s">
        <v>145</v>
      </c>
      <c r="L69" s="26">
        <v>2</v>
      </c>
      <c r="M69" s="26">
        <v>2</v>
      </c>
      <c r="N69" s="26">
        <v>0</v>
      </c>
      <c r="O69" s="27">
        <v>0</v>
      </c>
      <c r="P69">
        <v>2</v>
      </c>
      <c r="Q69">
        <v>4</v>
      </c>
      <c r="R69" s="23">
        <f>P69+Q69</f>
        <v>6</v>
      </c>
      <c r="S69">
        <f aca="true" t="shared" si="14" ref="S69:S84">SUM(U69:X69,Z69:AM69,AT69)</f>
        <v>5</v>
      </c>
      <c r="T69">
        <f aca="true" t="shared" si="15" ref="T69:T84">S69*100/G69</f>
        <v>38.46153846153846</v>
      </c>
      <c r="U69" s="28"/>
      <c r="W69">
        <v>1</v>
      </c>
      <c r="Z69">
        <v>2</v>
      </c>
      <c r="AI69">
        <v>2</v>
      </c>
      <c r="AP69" s="30"/>
      <c r="AR69">
        <v>3</v>
      </c>
      <c r="AU69">
        <v>2</v>
      </c>
      <c r="BA69">
        <v>2</v>
      </c>
      <c r="BO69">
        <v>1</v>
      </c>
      <c r="BX69">
        <v>1</v>
      </c>
      <c r="BZ69" s="23"/>
    </row>
    <row r="70" spans="1:78" ht="12.75">
      <c r="A70" s="36" t="s">
        <v>367</v>
      </c>
      <c r="B70" s="35" t="s">
        <v>146</v>
      </c>
      <c r="D70" s="23" t="s">
        <v>280</v>
      </c>
      <c r="E70" s="22">
        <v>89</v>
      </c>
      <c r="F70" s="24" t="s">
        <v>200</v>
      </c>
      <c r="G70">
        <v>1.9</v>
      </c>
      <c r="I70" s="23">
        <f t="shared" si="4"/>
        <v>1.9</v>
      </c>
      <c r="K70" s="25" t="s">
        <v>145</v>
      </c>
      <c r="L70" s="26">
        <v>0</v>
      </c>
      <c r="M70" s="26">
        <v>1</v>
      </c>
      <c r="N70" s="26">
        <v>0</v>
      </c>
      <c r="O70" s="27">
        <v>3</v>
      </c>
      <c r="R70" s="23"/>
      <c r="S70">
        <f t="shared" si="14"/>
        <v>1</v>
      </c>
      <c r="T70">
        <f t="shared" si="15"/>
        <v>52.631578947368425</v>
      </c>
      <c r="U70" s="28"/>
      <c r="Z70">
        <v>1</v>
      </c>
      <c r="AP70" s="30"/>
      <c r="BA70">
        <v>1</v>
      </c>
      <c r="BZ70" s="23"/>
    </row>
    <row r="71" spans="1:78" ht="12.75">
      <c r="A71" s="36" t="s">
        <v>368</v>
      </c>
      <c r="B71" s="35" t="s">
        <v>146</v>
      </c>
      <c r="D71" s="23" t="s">
        <v>280</v>
      </c>
      <c r="E71" s="22">
        <v>89</v>
      </c>
      <c r="F71" s="24" t="s">
        <v>200</v>
      </c>
      <c r="G71">
        <v>3</v>
      </c>
      <c r="I71" s="23">
        <f t="shared" si="4"/>
        <v>3</v>
      </c>
      <c r="K71" s="25" t="s">
        <v>145</v>
      </c>
      <c r="O71" s="27"/>
      <c r="R71" s="23"/>
      <c r="S71">
        <f t="shared" si="14"/>
        <v>1</v>
      </c>
      <c r="T71">
        <f t="shared" si="15"/>
        <v>33.333333333333336</v>
      </c>
      <c r="U71" s="28"/>
      <c r="AI71">
        <v>1</v>
      </c>
      <c r="AP71" s="30"/>
      <c r="AV71">
        <v>1</v>
      </c>
      <c r="BA71">
        <v>1</v>
      </c>
      <c r="BU71">
        <v>1</v>
      </c>
      <c r="BZ71" s="23"/>
    </row>
    <row r="72" spans="1:78" ht="12.75">
      <c r="A72" s="36" t="s">
        <v>369</v>
      </c>
      <c r="B72" s="35" t="s">
        <v>146</v>
      </c>
      <c r="D72" s="23" t="s">
        <v>280</v>
      </c>
      <c r="E72" s="22">
        <v>89</v>
      </c>
      <c r="F72" s="24" t="s">
        <v>200</v>
      </c>
      <c r="G72">
        <v>0.6</v>
      </c>
      <c r="I72" s="23">
        <f t="shared" si="4"/>
        <v>0.6</v>
      </c>
      <c r="K72" s="25" t="s">
        <v>145</v>
      </c>
      <c r="O72" s="27"/>
      <c r="R72" s="23"/>
      <c r="S72">
        <f t="shared" si="14"/>
        <v>0</v>
      </c>
      <c r="T72">
        <f t="shared" si="15"/>
        <v>0</v>
      </c>
      <c r="U72" s="28"/>
      <c r="AP72" s="30"/>
      <c r="BA72">
        <v>1</v>
      </c>
      <c r="BU72">
        <v>1</v>
      </c>
      <c r="BZ72" s="23"/>
    </row>
    <row r="73" spans="1:78" ht="12.75">
      <c r="A73" s="36" t="s">
        <v>370</v>
      </c>
      <c r="B73" s="35" t="s">
        <v>146</v>
      </c>
      <c r="D73" s="23" t="s">
        <v>280</v>
      </c>
      <c r="E73" s="22">
        <v>89</v>
      </c>
      <c r="F73" s="24" t="s">
        <v>200</v>
      </c>
      <c r="G73">
        <v>1.1</v>
      </c>
      <c r="I73" s="23">
        <f t="shared" si="4"/>
        <v>1.1</v>
      </c>
      <c r="K73" s="25" t="s">
        <v>145</v>
      </c>
      <c r="O73" s="27"/>
      <c r="R73" s="23"/>
      <c r="S73">
        <f t="shared" si="14"/>
        <v>1</v>
      </c>
      <c r="T73">
        <f t="shared" si="15"/>
        <v>90.9090909090909</v>
      </c>
      <c r="U73" s="28"/>
      <c r="Z73">
        <v>1</v>
      </c>
      <c r="AP73" s="30"/>
      <c r="AV73">
        <v>1</v>
      </c>
      <c r="BA73">
        <v>1</v>
      </c>
      <c r="BU73">
        <v>1</v>
      </c>
      <c r="BZ73" s="23"/>
    </row>
    <row r="74" spans="1:78" ht="12.75">
      <c r="A74" s="36" t="s">
        <v>371</v>
      </c>
      <c r="B74" s="35" t="s">
        <v>146</v>
      </c>
      <c r="D74" s="23" t="s">
        <v>280</v>
      </c>
      <c r="E74" s="22">
        <v>89</v>
      </c>
      <c r="F74" s="24" t="s">
        <v>200</v>
      </c>
      <c r="G74">
        <v>2.4</v>
      </c>
      <c r="I74" s="23">
        <f t="shared" si="4"/>
        <v>2.4</v>
      </c>
      <c r="K74" s="25" t="s">
        <v>145</v>
      </c>
      <c r="O74" s="27"/>
      <c r="R74" s="23"/>
      <c r="S74">
        <f t="shared" si="14"/>
        <v>0</v>
      </c>
      <c r="T74">
        <f t="shared" si="15"/>
        <v>0</v>
      </c>
      <c r="U74" s="28"/>
      <c r="AP74" s="30"/>
      <c r="AV74">
        <v>2</v>
      </c>
      <c r="BA74">
        <v>1</v>
      </c>
      <c r="BU74">
        <v>1</v>
      </c>
      <c r="BZ74" s="23"/>
    </row>
    <row r="75" spans="1:78" ht="12.75">
      <c r="A75" s="36" t="s">
        <v>372</v>
      </c>
      <c r="B75" s="35" t="s">
        <v>146</v>
      </c>
      <c r="D75" s="23" t="s">
        <v>280</v>
      </c>
      <c r="E75" s="22">
        <v>89</v>
      </c>
      <c r="F75" s="24" t="s">
        <v>200</v>
      </c>
      <c r="G75">
        <v>1.1</v>
      </c>
      <c r="I75" s="23">
        <f t="shared" si="4"/>
        <v>1.1</v>
      </c>
      <c r="K75" s="25" t="s">
        <v>145</v>
      </c>
      <c r="O75" s="27"/>
      <c r="R75" s="23"/>
      <c r="S75">
        <f t="shared" si="14"/>
        <v>1</v>
      </c>
      <c r="T75">
        <f t="shared" si="15"/>
        <v>90.9090909090909</v>
      </c>
      <c r="U75" s="28"/>
      <c r="AG75">
        <v>1</v>
      </c>
      <c r="AP75" s="30"/>
      <c r="AV75">
        <v>1</v>
      </c>
      <c r="BA75">
        <v>1</v>
      </c>
      <c r="BU75">
        <v>2</v>
      </c>
      <c r="BZ75" s="23"/>
    </row>
    <row r="76" spans="1:78" ht="12.75">
      <c r="A76" s="36" t="s">
        <v>373</v>
      </c>
      <c r="B76" s="35" t="s">
        <v>146</v>
      </c>
      <c r="D76" s="23" t="s">
        <v>280</v>
      </c>
      <c r="E76" s="22">
        <v>89</v>
      </c>
      <c r="F76" s="24" t="s">
        <v>200</v>
      </c>
      <c r="G76">
        <v>0.5</v>
      </c>
      <c r="I76" s="23">
        <f t="shared" si="4"/>
        <v>0.5</v>
      </c>
      <c r="K76" s="25" t="s">
        <v>145</v>
      </c>
      <c r="O76" s="27"/>
      <c r="R76" s="23"/>
      <c r="S76">
        <f t="shared" si="14"/>
        <v>1</v>
      </c>
      <c r="T76">
        <f t="shared" si="15"/>
        <v>200</v>
      </c>
      <c r="U76" s="28"/>
      <c r="Z76">
        <v>1</v>
      </c>
      <c r="AP76" s="30"/>
      <c r="BA76">
        <v>1</v>
      </c>
      <c r="BU76">
        <v>1</v>
      </c>
      <c r="BZ76" s="23"/>
    </row>
    <row r="77" spans="1:78" ht="12.75">
      <c r="A77" s="36" t="s">
        <v>374</v>
      </c>
      <c r="B77" s="35" t="s">
        <v>146</v>
      </c>
      <c r="D77" s="23" t="s">
        <v>280</v>
      </c>
      <c r="E77" s="22">
        <v>89</v>
      </c>
      <c r="F77" s="24" t="s">
        <v>200</v>
      </c>
      <c r="G77">
        <v>0.2</v>
      </c>
      <c r="I77" s="23">
        <f t="shared" si="4"/>
        <v>0.2</v>
      </c>
      <c r="K77" s="25" t="s">
        <v>145</v>
      </c>
      <c r="O77" s="27"/>
      <c r="R77" s="23"/>
      <c r="S77">
        <f t="shared" si="14"/>
        <v>0</v>
      </c>
      <c r="T77">
        <f t="shared" si="15"/>
        <v>0</v>
      </c>
      <c r="U77" s="28"/>
      <c r="AP77" s="30"/>
      <c r="AV77">
        <v>1</v>
      </c>
      <c r="BA77">
        <v>1</v>
      </c>
      <c r="BZ77" s="23"/>
    </row>
    <row r="78" spans="1:78" ht="12.75">
      <c r="A78" s="36" t="s">
        <v>375</v>
      </c>
      <c r="B78" s="35" t="s">
        <v>146</v>
      </c>
      <c r="D78" s="23" t="s">
        <v>280</v>
      </c>
      <c r="E78" s="22">
        <v>89</v>
      </c>
      <c r="F78" s="24" t="s">
        <v>200</v>
      </c>
      <c r="G78">
        <v>0.2</v>
      </c>
      <c r="I78" s="23">
        <f t="shared" si="4"/>
        <v>0.2</v>
      </c>
      <c r="K78" s="25" t="s">
        <v>145</v>
      </c>
      <c r="O78" s="27"/>
      <c r="P78">
        <v>0</v>
      </c>
      <c r="Q78">
        <v>1</v>
      </c>
      <c r="R78" s="23">
        <f aca="true" t="shared" si="16" ref="R78:R84">P78+Q78</f>
        <v>1</v>
      </c>
      <c r="S78">
        <f t="shared" si="14"/>
        <v>0</v>
      </c>
      <c r="T78">
        <f t="shared" si="15"/>
        <v>0</v>
      </c>
      <c r="U78" s="28"/>
      <c r="AP78" s="30"/>
      <c r="BA78">
        <v>1</v>
      </c>
      <c r="BU78">
        <v>1</v>
      </c>
      <c r="BZ78" s="23"/>
    </row>
    <row r="79" spans="1:78" ht="12.75">
      <c r="A79" t="s">
        <v>376</v>
      </c>
      <c r="B79" s="35" t="s">
        <v>146</v>
      </c>
      <c r="D79" s="23" t="s">
        <v>280</v>
      </c>
      <c r="E79" s="22">
        <v>89</v>
      </c>
      <c r="F79" s="24" t="s">
        <v>200</v>
      </c>
      <c r="G79">
        <v>1.4</v>
      </c>
      <c r="I79" s="23">
        <f t="shared" si="4"/>
        <v>1.4</v>
      </c>
      <c r="K79" s="25" t="s">
        <v>145</v>
      </c>
      <c r="O79" s="27"/>
      <c r="P79">
        <v>0</v>
      </c>
      <c r="Q79">
        <v>0</v>
      </c>
      <c r="R79" s="23">
        <f t="shared" si="16"/>
        <v>0</v>
      </c>
      <c r="S79">
        <f t="shared" si="14"/>
        <v>1</v>
      </c>
      <c r="T79">
        <f t="shared" si="15"/>
        <v>71.42857142857143</v>
      </c>
      <c r="U79" s="28"/>
      <c r="AG79">
        <v>1</v>
      </c>
      <c r="AP79" s="30"/>
      <c r="AV79">
        <v>1</v>
      </c>
      <c r="BU79">
        <v>1</v>
      </c>
      <c r="BZ79" s="23"/>
    </row>
    <row r="80" spans="1:78" ht="12.75">
      <c r="A80" t="s">
        <v>377</v>
      </c>
      <c r="B80" s="35" t="s">
        <v>146</v>
      </c>
      <c r="D80" s="23" t="s">
        <v>280</v>
      </c>
      <c r="E80" s="22">
        <v>89</v>
      </c>
      <c r="F80" s="24" t="s">
        <v>200</v>
      </c>
      <c r="G80">
        <v>3</v>
      </c>
      <c r="I80" s="23">
        <f t="shared" si="4"/>
        <v>3</v>
      </c>
      <c r="K80" s="25" t="s">
        <v>145</v>
      </c>
      <c r="O80" s="27"/>
      <c r="P80">
        <v>0</v>
      </c>
      <c r="Q80">
        <v>1</v>
      </c>
      <c r="R80" s="23">
        <f t="shared" si="16"/>
        <v>1</v>
      </c>
      <c r="S80">
        <f t="shared" si="14"/>
        <v>0</v>
      </c>
      <c r="T80">
        <f t="shared" si="15"/>
        <v>0</v>
      </c>
      <c r="U80" s="28"/>
      <c r="AP80" s="30"/>
      <c r="AV80">
        <v>1</v>
      </c>
      <c r="BA80">
        <v>2</v>
      </c>
      <c r="BZ80" s="23"/>
    </row>
    <row r="81" spans="1:78" ht="12.75">
      <c r="A81" t="s">
        <v>378</v>
      </c>
      <c r="B81" s="35" t="s">
        <v>146</v>
      </c>
      <c r="D81" s="23" t="s">
        <v>280</v>
      </c>
      <c r="E81" s="22">
        <v>89</v>
      </c>
      <c r="F81" s="24" t="s">
        <v>200</v>
      </c>
      <c r="I81" s="23"/>
      <c r="K81" s="25" t="s">
        <v>145</v>
      </c>
      <c r="O81" s="27"/>
      <c r="P81">
        <v>0</v>
      </c>
      <c r="Q81">
        <v>0</v>
      </c>
      <c r="R81" s="23">
        <f t="shared" si="16"/>
        <v>0</v>
      </c>
      <c r="S81">
        <f t="shared" si="14"/>
        <v>0</v>
      </c>
      <c r="T81" t="e">
        <f t="shared" si="15"/>
        <v>#DIV/0!</v>
      </c>
      <c r="U81" s="28"/>
      <c r="AP81" s="30"/>
      <c r="AV81">
        <v>1</v>
      </c>
      <c r="BU81">
        <v>1</v>
      </c>
      <c r="BZ81" s="23"/>
    </row>
    <row r="82" spans="1:78" ht="12.75">
      <c r="A82" t="s">
        <v>379</v>
      </c>
      <c r="B82" s="35" t="s">
        <v>146</v>
      </c>
      <c r="D82" s="23" t="s">
        <v>280</v>
      </c>
      <c r="E82" s="22">
        <v>89</v>
      </c>
      <c r="F82" s="24" t="s">
        <v>200</v>
      </c>
      <c r="G82">
        <v>0.7</v>
      </c>
      <c r="I82" s="23">
        <f>G82+H82</f>
        <v>0.7</v>
      </c>
      <c r="K82" s="25" t="s">
        <v>145</v>
      </c>
      <c r="O82" s="27"/>
      <c r="P82">
        <v>0</v>
      </c>
      <c r="Q82">
        <v>1</v>
      </c>
      <c r="R82" s="23">
        <f t="shared" si="16"/>
        <v>1</v>
      </c>
      <c r="S82">
        <f t="shared" si="14"/>
        <v>1</v>
      </c>
      <c r="T82">
        <f t="shared" si="15"/>
        <v>142.85714285714286</v>
      </c>
      <c r="U82" s="28"/>
      <c r="AI82">
        <v>1</v>
      </c>
      <c r="AP82" s="30"/>
      <c r="BU82">
        <v>1</v>
      </c>
      <c r="BZ82" s="23"/>
    </row>
    <row r="83" spans="1:78" ht="12.75">
      <c r="A83" t="s">
        <v>380</v>
      </c>
      <c r="B83" s="35" t="s">
        <v>146</v>
      </c>
      <c r="D83" s="23" t="s">
        <v>280</v>
      </c>
      <c r="E83" s="22">
        <v>89</v>
      </c>
      <c r="F83" s="24" t="s">
        <v>200</v>
      </c>
      <c r="G83">
        <v>0.9</v>
      </c>
      <c r="I83" s="23">
        <f>G83+H83</f>
        <v>0.9</v>
      </c>
      <c r="K83" s="25" t="s">
        <v>145</v>
      </c>
      <c r="O83" s="27"/>
      <c r="P83">
        <v>0</v>
      </c>
      <c r="Q83">
        <v>1</v>
      </c>
      <c r="R83" s="23">
        <f t="shared" si="16"/>
        <v>1</v>
      </c>
      <c r="S83">
        <f t="shared" si="14"/>
        <v>0</v>
      </c>
      <c r="T83">
        <f t="shared" si="15"/>
        <v>0</v>
      </c>
      <c r="U83" s="28"/>
      <c r="AP83" s="30"/>
      <c r="BU83">
        <v>2</v>
      </c>
      <c r="BZ83" s="23">
        <v>1</v>
      </c>
    </row>
    <row r="84" spans="1:78" ht="12.75">
      <c r="A84" t="s">
        <v>381</v>
      </c>
      <c r="B84" s="35" t="s">
        <v>146</v>
      </c>
      <c r="D84" s="23" t="s">
        <v>280</v>
      </c>
      <c r="E84" s="22">
        <v>89</v>
      </c>
      <c r="F84" s="24" t="s">
        <v>200</v>
      </c>
      <c r="G84">
        <v>1.1</v>
      </c>
      <c r="I84" s="23">
        <f>G84+H84</f>
        <v>1.1</v>
      </c>
      <c r="K84" s="25" t="s">
        <v>145</v>
      </c>
      <c r="L84" s="26">
        <v>0</v>
      </c>
      <c r="M84" s="26">
        <v>0</v>
      </c>
      <c r="N84" s="26">
        <v>0</v>
      </c>
      <c r="O84" s="27">
        <v>4</v>
      </c>
      <c r="P84">
        <v>0</v>
      </c>
      <c r="Q84">
        <v>0</v>
      </c>
      <c r="R84" s="23">
        <f t="shared" si="16"/>
        <v>0</v>
      </c>
      <c r="S84">
        <f t="shared" si="14"/>
        <v>2</v>
      </c>
      <c r="T84">
        <f t="shared" si="15"/>
        <v>181.8181818181818</v>
      </c>
      <c r="U84" s="28"/>
      <c r="AI84">
        <v>2</v>
      </c>
      <c r="AP84" s="30"/>
      <c r="AV84">
        <v>1</v>
      </c>
      <c r="BA84">
        <v>1</v>
      </c>
      <c r="BU84">
        <v>1</v>
      </c>
      <c r="BZ84" s="23"/>
    </row>
    <row r="85" spans="1:78" ht="12.75">
      <c r="A85" t="s">
        <v>382</v>
      </c>
      <c r="C85" t="s">
        <v>313</v>
      </c>
      <c r="D85" s="23" t="s">
        <v>280</v>
      </c>
      <c r="F85" s="24"/>
      <c r="H85">
        <v>1.5</v>
      </c>
      <c r="I85" s="23">
        <f>G85+H85</f>
        <v>1.5</v>
      </c>
      <c r="K85" s="25"/>
      <c r="O85" s="27"/>
      <c r="R85" s="23"/>
      <c r="U85" s="28"/>
      <c r="AP85" s="30"/>
      <c r="BZ85" s="23"/>
    </row>
    <row r="86" spans="1:78" ht="12.75">
      <c r="A86" t="s">
        <v>383</v>
      </c>
      <c r="C86" t="s">
        <v>326</v>
      </c>
      <c r="D86" s="23" t="s">
        <v>280</v>
      </c>
      <c r="E86" s="22">
        <v>84</v>
      </c>
      <c r="F86" s="24" t="s">
        <v>144</v>
      </c>
      <c r="H86">
        <v>28</v>
      </c>
      <c r="I86" s="23">
        <f>G86+H86</f>
        <v>28</v>
      </c>
      <c r="K86" s="25" t="s">
        <v>145</v>
      </c>
      <c r="L86" s="26">
        <v>1</v>
      </c>
      <c r="M86" s="26">
        <v>3</v>
      </c>
      <c r="N86" s="26">
        <v>0</v>
      </c>
      <c r="O86" s="27">
        <v>0</v>
      </c>
      <c r="P86">
        <v>0</v>
      </c>
      <c r="Q86">
        <v>0</v>
      </c>
      <c r="R86" s="23">
        <f aca="true" t="shared" si="17" ref="R86:R103">P86+Q86</f>
        <v>0</v>
      </c>
      <c r="S86">
        <f aca="true" t="shared" si="18" ref="S86:S112">SUM(U86:X86,Z86:AM86,AT86)</f>
        <v>1</v>
      </c>
      <c r="T86" t="e">
        <f aca="true" t="shared" si="19" ref="T86:T112">S86*100/G86</f>
        <v>#DIV/0!</v>
      </c>
      <c r="U86" s="28"/>
      <c r="AA86">
        <v>1</v>
      </c>
      <c r="AP86" s="30"/>
      <c r="AU86">
        <v>2</v>
      </c>
      <c r="AW86">
        <v>6</v>
      </c>
      <c r="AY86">
        <v>2</v>
      </c>
      <c r="AZ86">
        <v>1</v>
      </c>
      <c r="BA86">
        <v>3</v>
      </c>
      <c r="BM86">
        <v>6</v>
      </c>
      <c r="BS86">
        <v>11</v>
      </c>
      <c r="BU86">
        <v>2</v>
      </c>
      <c r="BV86">
        <v>1</v>
      </c>
      <c r="BZ86" s="23">
        <v>4</v>
      </c>
    </row>
    <row r="87" spans="1:78" ht="12.75">
      <c r="A87" t="s">
        <v>384</v>
      </c>
      <c r="C87" t="s">
        <v>349</v>
      </c>
      <c r="D87" s="23" t="s">
        <v>280</v>
      </c>
      <c r="E87" s="22">
        <v>88</v>
      </c>
      <c r="F87" s="24" t="s">
        <v>144</v>
      </c>
      <c r="G87">
        <v>15.4</v>
      </c>
      <c r="H87">
        <v>13.2</v>
      </c>
      <c r="I87" s="23">
        <f t="shared" si="4"/>
        <v>28.6</v>
      </c>
      <c r="J87">
        <v>2.8</v>
      </c>
      <c r="K87" s="25" t="s">
        <v>143</v>
      </c>
      <c r="L87" s="26">
        <v>1</v>
      </c>
      <c r="M87" s="26">
        <v>3</v>
      </c>
      <c r="N87" s="26">
        <v>0</v>
      </c>
      <c r="O87" s="27">
        <v>0</v>
      </c>
      <c r="P87">
        <v>0</v>
      </c>
      <c r="Q87">
        <v>0</v>
      </c>
      <c r="R87" s="23">
        <f t="shared" si="17"/>
        <v>0</v>
      </c>
      <c r="S87">
        <f t="shared" si="18"/>
        <v>30</v>
      </c>
      <c r="T87">
        <f t="shared" si="19"/>
        <v>194.8051948051948</v>
      </c>
      <c r="U87" s="28"/>
      <c r="W87">
        <v>2</v>
      </c>
      <c r="X87">
        <v>1</v>
      </c>
      <c r="Z87">
        <v>10</v>
      </c>
      <c r="AA87">
        <v>6</v>
      </c>
      <c r="AD87">
        <v>2</v>
      </c>
      <c r="AG87">
        <v>1</v>
      </c>
      <c r="AH87">
        <v>1</v>
      </c>
      <c r="AI87">
        <v>6</v>
      </c>
      <c r="AN87">
        <v>1</v>
      </c>
      <c r="AP87" s="30">
        <v>1</v>
      </c>
      <c r="AT87">
        <v>1</v>
      </c>
      <c r="AW87">
        <v>5</v>
      </c>
      <c r="AY87">
        <v>1</v>
      </c>
      <c r="AZ87">
        <v>1</v>
      </c>
      <c r="BB87">
        <v>1</v>
      </c>
      <c r="BM87">
        <v>1</v>
      </c>
      <c r="BP87">
        <v>2</v>
      </c>
      <c r="BR87">
        <v>1</v>
      </c>
      <c r="BS87">
        <v>10</v>
      </c>
      <c r="BU87">
        <v>2</v>
      </c>
      <c r="BV87">
        <v>1</v>
      </c>
      <c r="BW87">
        <v>1</v>
      </c>
      <c r="BX87">
        <v>5</v>
      </c>
      <c r="BZ87" s="23">
        <v>10</v>
      </c>
    </row>
    <row r="88" spans="1:78" ht="12.75">
      <c r="A88" t="s">
        <v>385</v>
      </c>
      <c r="D88" s="23" t="s">
        <v>280</v>
      </c>
      <c r="E88" s="22">
        <v>85</v>
      </c>
      <c r="F88" s="24" t="s">
        <v>144</v>
      </c>
      <c r="G88">
        <v>3.5</v>
      </c>
      <c r="H88">
        <v>4</v>
      </c>
      <c r="I88" s="23">
        <f t="shared" si="4"/>
        <v>7.5</v>
      </c>
      <c r="K88" s="25" t="s">
        <v>145</v>
      </c>
      <c r="L88" s="26">
        <v>0</v>
      </c>
      <c r="M88" s="26">
        <v>1</v>
      </c>
      <c r="N88" s="26">
        <v>3</v>
      </c>
      <c r="O88" s="27">
        <v>0</v>
      </c>
      <c r="P88">
        <v>0</v>
      </c>
      <c r="Q88">
        <v>0</v>
      </c>
      <c r="R88" s="23">
        <f t="shared" si="17"/>
        <v>0</v>
      </c>
      <c r="S88">
        <f t="shared" si="18"/>
        <v>2</v>
      </c>
      <c r="T88">
        <f t="shared" si="19"/>
        <v>57.142857142857146</v>
      </c>
      <c r="U88" s="28"/>
      <c r="Z88">
        <v>1</v>
      </c>
      <c r="AA88">
        <v>1</v>
      </c>
      <c r="AP88" s="30">
        <v>1</v>
      </c>
      <c r="BU88">
        <v>1</v>
      </c>
      <c r="BZ88" s="23">
        <v>1</v>
      </c>
    </row>
    <row r="89" spans="1:78" ht="12.75">
      <c r="A89" t="s">
        <v>386</v>
      </c>
      <c r="D89" s="23" t="s">
        <v>280</v>
      </c>
      <c r="E89" s="22">
        <v>84</v>
      </c>
      <c r="F89" s="24" t="s">
        <v>310</v>
      </c>
      <c r="G89">
        <v>7</v>
      </c>
      <c r="I89" s="23">
        <f t="shared" si="4"/>
        <v>7</v>
      </c>
      <c r="J89">
        <v>1.2</v>
      </c>
      <c r="K89" s="25" t="s">
        <v>145</v>
      </c>
      <c r="L89" s="26">
        <v>0</v>
      </c>
      <c r="M89" s="26">
        <v>2</v>
      </c>
      <c r="N89" s="26">
        <v>2</v>
      </c>
      <c r="O89" s="27">
        <v>0</v>
      </c>
      <c r="P89">
        <v>0</v>
      </c>
      <c r="Q89">
        <v>9</v>
      </c>
      <c r="R89" s="23">
        <f t="shared" si="17"/>
        <v>9</v>
      </c>
      <c r="S89">
        <f t="shared" si="18"/>
        <v>6</v>
      </c>
      <c r="T89">
        <f t="shared" si="19"/>
        <v>85.71428571428571</v>
      </c>
      <c r="U89" s="28"/>
      <c r="Z89">
        <v>3</v>
      </c>
      <c r="AI89">
        <v>3</v>
      </c>
      <c r="AP89" s="30"/>
      <c r="BZ89" s="23"/>
    </row>
    <row r="90" spans="1:78" ht="12.75">
      <c r="A90" t="s">
        <v>387</v>
      </c>
      <c r="C90" t="s">
        <v>349</v>
      </c>
      <c r="D90" s="23" t="s">
        <v>280</v>
      </c>
      <c r="E90" s="22">
        <v>88</v>
      </c>
      <c r="F90" s="24" t="s">
        <v>144</v>
      </c>
      <c r="G90">
        <v>17.5</v>
      </c>
      <c r="H90">
        <v>5</v>
      </c>
      <c r="I90" s="23">
        <f t="shared" si="4"/>
        <v>22.5</v>
      </c>
      <c r="J90">
        <v>2.7</v>
      </c>
      <c r="K90" s="25" t="s">
        <v>143</v>
      </c>
      <c r="L90" s="26">
        <v>0</v>
      </c>
      <c r="M90" s="26">
        <v>4</v>
      </c>
      <c r="N90" s="26">
        <v>0</v>
      </c>
      <c r="O90" s="27">
        <v>0</v>
      </c>
      <c r="P90">
        <v>0</v>
      </c>
      <c r="Q90">
        <v>6</v>
      </c>
      <c r="R90" s="23">
        <f t="shared" si="17"/>
        <v>6</v>
      </c>
      <c r="S90">
        <f t="shared" si="18"/>
        <v>19</v>
      </c>
      <c r="T90">
        <f t="shared" si="19"/>
        <v>108.57142857142857</v>
      </c>
      <c r="U90" s="28"/>
      <c r="W90">
        <v>1</v>
      </c>
      <c r="Z90">
        <v>5</v>
      </c>
      <c r="AA90">
        <v>4</v>
      </c>
      <c r="AD90">
        <v>1</v>
      </c>
      <c r="AG90">
        <v>1</v>
      </c>
      <c r="AH90">
        <v>2</v>
      </c>
      <c r="AI90">
        <v>5</v>
      </c>
      <c r="AP90" s="30"/>
      <c r="AW90">
        <v>1</v>
      </c>
      <c r="AY90">
        <v>1</v>
      </c>
      <c r="BA90">
        <v>3</v>
      </c>
      <c r="BJ90">
        <v>1</v>
      </c>
      <c r="BS90">
        <v>3</v>
      </c>
      <c r="BU90">
        <v>2</v>
      </c>
      <c r="BX90">
        <v>1</v>
      </c>
      <c r="BZ90" s="23">
        <v>4</v>
      </c>
    </row>
    <row r="91" spans="1:78" ht="12.75">
      <c r="A91" t="s">
        <v>388</v>
      </c>
      <c r="C91" t="s">
        <v>327</v>
      </c>
      <c r="D91" s="23" t="s">
        <v>280</v>
      </c>
      <c r="E91" s="22">
        <v>83</v>
      </c>
      <c r="F91" s="24" t="s">
        <v>281</v>
      </c>
      <c r="G91">
        <v>107</v>
      </c>
      <c r="I91" s="23">
        <f t="shared" si="4"/>
        <v>107</v>
      </c>
      <c r="J91">
        <v>8.6</v>
      </c>
      <c r="K91" s="25" t="s">
        <v>143</v>
      </c>
      <c r="L91" s="26">
        <v>0</v>
      </c>
      <c r="M91" s="26">
        <v>4</v>
      </c>
      <c r="N91" s="26">
        <v>0</v>
      </c>
      <c r="O91" s="27">
        <v>0</v>
      </c>
      <c r="P91">
        <v>0</v>
      </c>
      <c r="Q91">
        <v>66</v>
      </c>
      <c r="R91" s="23">
        <f t="shared" si="17"/>
        <v>66</v>
      </c>
      <c r="S91">
        <f t="shared" si="18"/>
        <v>17</v>
      </c>
      <c r="T91">
        <f t="shared" si="19"/>
        <v>15.88785046728972</v>
      </c>
      <c r="U91" s="28">
        <v>1</v>
      </c>
      <c r="V91">
        <v>6</v>
      </c>
      <c r="W91">
        <v>1</v>
      </c>
      <c r="Z91">
        <v>4</v>
      </c>
      <c r="AA91">
        <v>2</v>
      </c>
      <c r="AI91">
        <v>3</v>
      </c>
      <c r="AP91" s="30"/>
      <c r="AW91">
        <v>1</v>
      </c>
      <c r="AY91">
        <v>1</v>
      </c>
      <c r="BA91">
        <v>10</v>
      </c>
      <c r="BH91">
        <v>1</v>
      </c>
      <c r="BS91">
        <v>2</v>
      </c>
      <c r="BU91">
        <v>9</v>
      </c>
      <c r="BZ91" s="23">
        <v>7</v>
      </c>
    </row>
    <row r="92" spans="1:78" ht="12.75">
      <c r="A92" t="s">
        <v>388</v>
      </c>
      <c r="C92" t="s">
        <v>297</v>
      </c>
      <c r="D92" s="23" t="s">
        <v>280</v>
      </c>
      <c r="E92" s="22">
        <v>89</v>
      </c>
      <c r="F92" s="24" t="s">
        <v>144</v>
      </c>
      <c r="H92">
        <v>6</v>
      </c>
      <c r="I92" s="23">
        <f t="shared" si="4"/>
        <v>6</v>
      </c>
      <c r="K92" s="25" t="s">
        <v>145</v>
      </c>
      <c r="L92" s="26">
        <v>0</v>
      </c>
      <c r="M92" s="26">
        <v>4</v>
      </c>
      <c r="N92" s="26">
        <v>0</v>
      </c>
      <c r="O92" s="27">
        <v>0</v>
      </c>
      <c r="P92">
        <v>0</v>
      </c>
      <c r="Q92">
        <v>0</v>
      </c>
      <c r="R92" s="23">
        <f t="shared" si="17"/>
        <v>0</v>
      </c>
      <c r="S92">
        <f t="shared" si="18"/>
        <v>0</v>
      </c>
      <c r="T92" t="e">
        <f t="shared" si="19"/>
        <v>#DIV/0!</v>
      </c>
      <c r="U92" s="28"/>
      <c r="AP92" s="30"/>
      <c r="AY92">
        <v>1</v>
      </c>
      <c r="BU92">
        <v>1</v>
      </c>
      <c r="BZ92" s="23"/>
    </row>
    <row r="93" spans="1:78" ht="12.75">
      <c r="A93" t="s">
        <v>389</v>
      </c>
      <c r="C93" t="s">
        <v>390</v>
      </c>
      <c r="D93" s="23" t="s">
        <v>280</v>
      </c>
      <c r="E93" s="22">
        <v>85</v>
      </c>
      <c r="F93" s="24" t="s">
        <v>281</v>
      </c>
      <c r="G93">
        <v>1.2</v>
      </c>
      <c r="H93">
        <v>7.3</v>
      </c>
      <c r="I93" s="23">
        <f t="shared" si="4"/>
        <v>8.5</v>
      </c>
      <c r="K93" s="25" t="s">
        <v>143</v>
      </c>
      <c r="L93" s="26">
        <v>2</v>
      </c>
      <c r="M93" s="26">
        <v>2</v>
      </c>
      <c r="N93" s="26">
        <v>0</v>
      </c>
      <c r="O93" s="27">
        <v>0</v>
      </c>
      <c r="P93">
        <v>0</v>
      </c>
      <c r="Q93">
        <v>0</v>
      </c>
      <c r="R93" s="23">
        <f t="shared" si="17"/>
        <v>0</v>
      </c>
      <c r="S93">
        <f t="shared" si="18"/>
        <v>1</v>
      </c>
      <c r="T93">
        <f t="shared" si="19"/>
        <v>83.33333333333334</v>
      </c>
      <c r="U93" s="28"/>
      <c r="AA93">
        <v>1</v>
      </c>
      <c r="AP93" s="30"/>
      <c r="AW93">
        <v>2</v>
      </c>
      <c r="BM93">
        <v>1</v>
      </c>
      <c r="BT93">
        <v>2</v>
      </c>
      <c r="BZ93" s="23">
        <v>1</v>
      </c>
    </row>
    <row r="94" spans="1:78" ht="12.75">
      <c r="A94" t="s">
        <v>391</v>
      </c>
      <c r="D94" s="23" t="s">
        <v>280</v>
      </c>
      <c r="E94" s="22">
        <v>83</v>
      </c>
      <c r="F94" s="24" t="s">
        <v>144</v>
      </c>
      <c r="G94">
        <v>1</v>
      </c>
      <c r="I94" s="23">
        <f t="shared" si="4"/>
        <v>1</v>
      </c>
      <c r="J94">
        <v>0.4</v>
      </c>
      <c r="K94" s="25" t="s">
        <v>143</v>
      </c>
      <c r="L94" s="26">
        <v>2</v>
      </c>
      <c r="M94" s="26">
        <v>2</v>
      </c>
      <c r="N94" s="26">
        <v>0</v>
      </c>
      <c r="O94" s="27">
        <v>0</v>
      </c>
      <c r="P94">
        <v>0</v>
      </c>
      <c r="Q94">
        <v>1</v>
      </c>
      <c r="R94" s="23">
        <f t="shared" si="17"/>
        <v>1</v>
      </c>
      <c r="S94">
        <f t="shared" si="18"/>
        <v>3</v>
      </c>
      <c r="T94">
        <f t="shared" si="19"/>
        <v>300</v>
      </c>
      <c r="U94" s="28"/>
      <c r="AA94">
        <v>2</v>
      </c>
      <c r="AI94">
        <v>1</v>
      </c>
      <c r="AP94" s="30"/>
      <c r="BZ94" s="23"/>
    </row>
    <row r="95" spans="1:78" ht="12.75">
      <c r="A95" t="s">
        <v>392</v>
      </c>
      <c r="C95" t="s">
        <v>333</v>
      </c>
      <c r="D95" s="23" t="s">
        <v>280</v>
      </c>
      <c r="E95" s="22">
        <v>84</v>
      </c>
      <c r="F95" s="24" t="s">
        <v>281</v>
      </c>
      <c r="G95">
        <v>11</v>
      </c>
      <c r="I95" s="23">
        <f t="shared" si="4"/>
        <v>11</v>
      </c>
      <c r="J95">
        <v>1.7</v>
      </c>
      <c r="K95" s="25" t="s">
        <v>145</v>
      </c>
      <c r="L95" s="26">
        <v>0</v>
      </c>
      <c r="M95" s="26">
        <v>4</v>
      </c>
      <c r="N95" s="26">
        <v>0</v>
      </c>
      <c r="O95" s="27">
        <v>0</v>
      </c>
      <c r="P95">
        <v>0</v>
      </c>
      <c r="Q95">
        <v>21</v>
      </c>
      <c r="R95" s="23">
        <f t="shared" si="17"/>
        <v>21</v>
      </c>
      <c r="S95">
        <f t="shared" si="18"/>
        <v>6</v>
      </c>
      <c r="T95">
        <f t="shared" si="19"/>
        <v>54.54545454545455</v>
      </c>
      <c r="U95" s="28"/>
      <c r="Z95">
        <v>3</v>
      </c>
      <c r="AI95">
        <v>3</v>
      </c>
      <c r="AP95" s="30"/>
      <c r="BA95">
        <v>1</v>
      </c>
      <c r="BU95">
        <v>1</v>
      </c>
      <c r="BZ95" s="23"/>
    </row>
    <row r="96" spans="1:78" ht="12.75">
      <c r="A96" t="s">
        <v>393</v>
      </c>
      <c r="C96" t="s">
        <v>284</v>
      </c>
      <c r="D96" s="23" t="s">
        <v>280</v>
      </c>
      <c r="E96" s="22">
        <v>83</v>
      </c>
      <c r="F96" s="24" t="s">
        <v>144</v>
      </c>
      <c r="G96">
        <v>1.5</v>
      </c>
      <c r="I96" s="23">
        <f t="shared" si="4"/>
        <v>1.5</v>
      </c>
      <c r="J96">
        <v>0.7</v>
      </c>
      <c r="K96" s="25" t="s">
        <v>143</v>
      </c>
      <c r="L96" s="26">
        <v>1</v>
      </c>
      <c r="M96" s="26">
        <v>3</v>
      </c>
      <c r="N96" s="26">
        <v>0</v>
      </c>
      <c r="O96" s="27">
        <v>0</v>
      </c>
      <c r="P96">
        <v>0</v>
      </c>
      <c r="Q96">
        <v>1</v>
      </c>
      <c r="R96" s="23">
        <f t="shared" si="17"/>
        <v>1</v>
      </c>
      <c r="S96">
        <f t="shared" si="18"/>
        <v>5</v>
      </c>
      <c r="T96">
        <f t="shared" si="19"/>
        <v>333.3333333333333</v>
      </c>
      <c r="U96" s="28"/>
      <c r="Z96">
        <v>1</v>
      </c>
      <c r="AA96">
        <v>2</v>
      </c>
      <c r="AG96">
        <v>1</v>
      </c>
      <c r="AI96">
        <v>1</v>
      </c>
      <c r="AP96" s="30"/>
      <c r="AW96">
        <v>1</v>
      </c>
      <c r="AY96">
        <v>1</v>
      </c>
      <c r="BA96">
        <v>1</v>
      </c>
      <c r="BU96">
        <v>1</v>
      </c>
      <c r="BZ96" s="23"/>
    </row>
    <row r="97" spans="1:78" ht="12.75">
      <c r="A97" t="s">
        <v>394</v>
      </c>
      <c r="C97" t="s">
        <v>331</v>
      </c>
      <c r="D97" s="23" t="s">
        <v>280</v>
      </c>
      <c r="E97" s="22">
        <v>85</v>
      </c>
      <c r="F97" s="24" t="s">
        <v>281</v>
      </c>
      <c r="G97">
        <v>7.4</v>
      </c>
      <c r="H97">
        <v>8</v>
      </c>
      <c r="I97" s="23">
        <f t="shared" si="4"/>
        <v>15.4</v>
      </c>
      <c r="J97">
        <v>1.3</v>
      </c>
      <c r="K97" s="25" t="s">
        <v>143</v>
      </c>
      <c r="L97" s="26">
        <v>0</v>
      </c>
      <c r="M97" s="26">
        <v>4</v>
      </c>
      <c r="N97" s="26">
        <v>0</v>
      </c>
      <c r="O97" s="27">
        <v>0</v>
      </c>
      <c r="P97">
        <v>0</v>
      </c>
      <c r="Q97">
        <v>1</v>
      </c>
      <c r="R97" s="23">
        <f t="shared" si="17"/>
        <v>1</v>
      </c>
      <c r="S97">
        <f t="shared" si="18"/>
        <v>6</v>
      </c>
      <c r="T97">
        <f t="shared" si="19"/>
        <v>81.08108108108108</v>
      </c>
      <c r="U97" s="28"/>
      <c r="W97">
        <v>1</v>
      </c>
      <c r="Z97">
        <v>3</v>
      </c>
      <c r="AH97">
        <v>1</v>
      </c>
      <c r="AI97">
        <v>1</v>
      </c>
      <c r="AP97" s="30"/>
      <c r="AY97">
        <v>1</v>
      </c>
      <c r="BP97">
        <v>1</v>
      </c>
      <c r="BU97">
        <v>1</v>
      </c>
      <c r="BZ97" s="23">
        <v>3</v>
      </c>
    </row>
    <row r="98" spans="1:78" ht="12.75">
      <c r="A98" t="s">
        <v>395</v>
      </c>
      <c r="D98" s="23" t="s">
        <v>280</v>
      </c>
      <c r="E98" s="22">
        <v>85</v>
      </c>
      <c r="F98" s="24" t="s">
        <v>281</v>
      </c>
      <c r="G98">
        <v>2</v>
      </c>
      <c r="I98" s="23">
        <f t="shared" si="4"/>
        <v>2</v>
      </c>
      <c r="J98">
        <v>0.5</v>
      </c>
      <c r="K98" s="25" t="s">
        <v>143</v>
      </c>
      <c r="L98" s="26">
        <v>0</v>
      </c>
      <c r="M98" s="26">
        <v>1</v>
      </c>
      <c r="N98" s="26">
        <v>3</v>
      </c>
      <c r="O98" s="27">
        <v>0</v>
      </c>
      <c r="P98">
        <v>0</v>
      </c>
      <c r="Q98">
        <v>0</v>
      </c>
      <c r="R98" s="23">
        <f t="shared" si="17"/>
        <v>0</v>
      </c>
      <c r="S98">
        <f t="shared" si="18"/>
        <v>5</v>
      </c>
      <c r="T98">
        <f t="shared" si="19"/>
        <v>250</v>
      </c>
      <c r="U98" s="28"/>
      <c r="Z98">
        <v>2</v>
      </c>
      <c r="AD98">
        <v>1</v>
      </c>
      <c r="AG98">
        <v>1</v>
      </c>
      <c r="AI98">
        <v>1</v>
      </c>
      <c r="AP98" s="30">
        <v>1</v>
      </c>
      <c r="BZ98" s="23"/>
    </row>
    <row r="99" spans="1:78" ht="12.75">
      <c r="A99" t="s">
        <v>396</v>
      </c>
      <c r="C99" t="s">
        <v>346</v>
      </c>
      <c r="D99" s="23" t="s">
        <v>280</v>
      </c>
      <c r="E99" s="22">
        <v>87</v>
      </c>
      <c r="F99" s="24" t="s">
        <v>281</v>
      </c>
      <c r="G99">
        <v>13</v>
      </c>
      <c r="I99" s="23">
        <f t="shared" si="4"/>
        <v>13</v>
      </c>
      <c r="J99">
        <v>1.6</v>
      </c>
      <c r="K99" s="25" t="s">
        <v>143</v>
      </c>
      <c r="L99" s="26">
        <v>0</v>
      </c>
      <c r="M99" s="26">
        <v>3</v>
      </c>
      <c r="N99" s="26">
        <v>1</v>
      </c>
      <c r="O99" s="27">
        <v>0</v>
      </c>
      <c r="P99">
        <v>0</v>
      </c>
      <c r="Q99">
        <v>1</v>
      </c>
      <c r="R99" s="23">
        <f t="shared" si="17"/>
        <v>1</v>
      </c>
      <c r="S99">
        <f t="shared" si="18"/>
        <v>0</v>
      </c>
      <c r="T99">
        <f t="shared" si="19"/>
        <v>0</v>
      </c>
      <c r="U99" s="28"/>
      <c r="AP99" s="30"/>
      <c r="AW99">
        <v>1</v>
      </c>
      <c r="AY99">
        <v>1</v>
      </c>
      <c r="AZ99">
        <v>1</v>
      </c>
      <c r="BA99">
        <v>1</v>
      </c>
      <c r="BU99">
        <v>1</v>
      </c>
      <c r="BZ99" s="23">
        <v>1</v>
      </c>
    </row>
    <row r="100" spans="1:78" ht="12.75">
      <c r="A100" t="s">
        <v>396</v>
      </c>
      <c r="C100" s="36" t="s">
        <v>397</v>
      </c>
      <c r="D100" s="23" t="s">
        <v>280</v>
      </c>
      <c r="E100" s="22">
        <v>84</v>
      </c>
      <c r="F100" s="24" t="s">
        <v>303</v>
      </c>
      <c r="G100">
        <v>23</v>
      </c>
      <c r="I100" s="23">
        <f>G100+H100</f>
        <v>23</v>
      </c>
      <c r="J100">
        <v>1.9</v>
      </c>
      <c r="K100" s="25" t="s">
        <v>143</v>
      </c>
      <c r="L100" s="26">
        <v>0</v>
      </c>
      <c r="M100" s="26">
        <v>2</v>
      </c>
      <c r="N100" s="26">
        <v>2</v>
      </c>
      <c r="O100" s="27">
        <v>0</v>
      </c>
      <c r="P100">
        <v>0</v>
      </c>
      <c r="Q100">
        <v>2</v>
      </c>
      <c r="R100" s="23">
        <f t="shared" si="17"/>
        <v>2</v>
      </c>
      <c r="S100">
        <f t="shared" si="18"/>
        <v>3</v>
      </c>
      <c r="T100">
        <f t="shared" si="19"/>
        <v>13.043478260869565</v>
      </c>
      <c r="U100" s="28">
        <v>1</v>
      </c>
      <c r="AI100">
        <v>2</v>
      </c>
      <c r="AP100" s="30"/>
      <c r="BA100">
        <v>3</v>
      </c>
      <c r="BZ100" s="23"/>
    </row>
    <row r="101" spans="1:78" ht="12.75">
      <c r="A101" t="s">
        <v>398</v>
      </c>
      <c r="C101" t="s">
        <v>399</v>
      </c>
      <c r="D101" s="23" t="s">
        <v>280</v>
      </c>
      <c r="E101" s="22">
        <v>84</v>
      </c>
      <c r="F101" s="24" t="s">
        <v>281</v>
      </c>
      <c r="G101">
        <v>100</v>
      </c>
      <c r="I101" s="23">
        <f>G101+H101</f>
        <v>100</v>
      </c>
      <c r="J101">
        <v>8.6</v>
      </c>
      <c r="K101" s="25" t="s">
        <v>143</v>
      </c>
      <c r="L101" s="26">
        <v>0</v>
      </c>
      <c r="M101" s="26">
        <v>4</v>
      </c>
      <c r="N101" s="26">
        <v>0</v>
      </c>
      <c r="O101" s="27">
        <v>0</v>
      </c>
      <c r="P101">
        <v>0</v>
      </c>
      <c r="Q101">
        <v>60</v>
      </c>
      <c r="R101" s="23">
        <f t="shared" si="17"/>
        <v>60</v>
      </c>
      <c r="S101">
        <f t="shared" si="18"/>
        <v>6</v>
      </c>
      <c r="T101">
        <f t="shared" si="19"/>
        <v>6</v>
      </c>
      <c r="U101" s="28">
        <v>1</v>
      </c>
      <c r="Z101">
        <v>1</v>
      </c>
      <c r="AA101">
        <v>1</v>
      </c>
      <c r="AE101">
        <v>1</v>
      </c>
      <c r="AI101">
        <v>1</v>
      </c>
      <c r="AK101">
        <v>1</v>
      </c>
      <c r="AP101" s="30"/>
      <c r="BA101">
        <v>7</v>
      </c>
      <c r="BH101" s="30"/>
      <c r="BU101">
        <v>9</v>
      </c>
      <c r="BZ101" s="23"/>
    </row>
    <row r="102" spans="1:78" ht="12.75">
      <c r="A102" t="s">
        <v>400</v>
      </c>
      <c r="C102" t="s">
        <v>401</v>
      </c>
      <c r="D102" s="23" t="s">
        <v>280</v>
      </c>
      <c r="E102" s="22">
        <v>85</v>
      </c>
      <c r="F102" s="24" t="s">
        <v>281</v>
      </c>
      <c r="G102">
        <v>28</v>
      </c>
      <c r="I102" s="23">
        <f>G102+H102</f>
        <v>28</v>
      </c>
      <c r="J102" s="29">
        <v>2</v>
      </c>
      <c r="K102" s="25" t="s">
        <v>143</v>
      </c>
      <c r="L102" s="26">
        <v>0</v>
      </c>
      <c r="M102" s="26">
        <v>4</v>
      </c>
      <c r="N102" s="26">
        <v>0</v>
      </c>
      <c r="O102" s="27">
        <v>0</v>
      </c>
      <c r="P102">
        <v>0</v>
      </c>
      <c r="Q102">
        <v>8</v>
      </c>
      <c r="R102" s="23">
        <f t="shared" si="17"/>
        <v>8</v>
      </c>
      <c r="S102">
        <f t="shared" si="18"/>
        <v>7</v>
      </c>
      <c r="T102">
        <f t="shared" si="19"/>
        <v>25</v>
      </c>
      <c r="U102" s="28"/>
      <c r="W102">
        <v>1</v>
      </c>
      <c r="AA102">
        <v>4</v>
      </c>
      <c r="AD102">
        <v>1</v>
      </c>
      <c r="AI102">
        <v>1</v>
      </c>
      <c r="AP102" s="30"/>
      <c r="BA102">
        <v>2</v>
      </c>
      <c r="BU102">
        <v>1</v>
      </c>
      <c r="BZ102" s="23">
        <v>2</v>
      </c>
    </row>
    <row r="103" spans="1:78" ht="12.75">
      <c r="A103" t="s">
        <v>402</v>
      </c>
      <c r="C103" t="s">
        <v>291</v>
      </c>
      <c r="D103" s="23" t="s">
        <v>280</v>
      </c>
      <c r="E103" s="22">
        <v>88</v>
      </c>
      <c r="F103" s="24" t="s">
        <v>144</v>
      </c>
      <c r="G103">
        <v>4</v>
      </c>
      <c r="H103">
        <v>4</v>
      </c>
      <c r="I103" s="23">
        <f>G103+H103</f>
        <v>8</v>
      </c>
      <c r="J103">
        <v>0.9</v>
      </c>
      <c r="K103" s="25" t="s">
        <v>145</v>
      </c>
      <c r="O103" s="27"/>
      <c r="P103">
        <v>0</v>
      </c>
      <c r="Q103">
        <v>0</v>
      </c>
      <c r="R103" s="23">
        <f t="shared" si="17"/>
        <v>0</v>
      </c>
      <c r="S103">
        <f t="shared" si="18"/>
        <v>5</v>
      </c>
      <c r="T103">
        <f t="shared" si="19"/>
        <v>125</v>
      </c>
      <c r="U103" s="28"/>
      <c r="Z103">
        <v>4</v>
      </c>
      <c r="AA103">
        <v>1</v>
      </c>
      <c r="AP103" s="30">
        <v>1</v>
      </c>
      <c r="BU103">
        <v>1</v>
      </c>
      <c r="BX103">
        <v>1</v>
      </c>
      <c r="BZ103" s="23">
        <v>2</v>
      </c>
    </row>
    <row r="104" spans="1:78" ht="12.75">
      <c r="A104" t="s">
        <v>195</v>
      </c>
      <c r="C104" t="s">
        <v>346</v>
      </c>
      <c r="D104" s="23" t="s">
        <v>280</v>
      </c>
      <c r="E104" s="22">
        <v>85</v>
      </c>
      <c r="F104" s="24" t="s">
        <v>281</v>
      </c>
      <c r="G104">
        <v>1</v>
      </c>
      <c r="I104" s="23">
        <f>G104+H104</f>
        <v>1</v>
      </c>
      <c r="J104">
        <v>0.3</v>
      </c>
      <c r="K104" s="25" t="s">
        <v>143</v>
      </c>
      <c r="L104" s="26">
        <v>0</v>
      </c>
      <c r="M104" s="26">
        <v>4</v>
      </c>
      <c r="N104" s="26">
        <v>0</v>
      </c>
      <c r="O104" s="27">
        <v>0</v>
      </c>
      <c r="P104">
        <v>0</v>
      </c>
      <c r="Q104">
        <v>0</v>
      </c>
      <c r="R104" s="23">
        <f>P104+Q104</f>
        <v>0</v>
      </c>
      <c r="S104">
        <f t="shared" si="18"/>
        <v>4</v>
      </c>
      <c r="T104">
        <f t="shared" si="19"/>
        <v>400</v>
      </c>
      <c r="U104" s="28"/>
      <c r="Z104">
        <v>2</v>
      </c>
      <c r="AA104">
        <v>1</v>
      </c>
      <c r="AI104">
        <v>1</v>
      </c>
      <c r="AP104" s="30"/>
      <c r="AY104">
        <v>1</v>
      </c>
      <c r="BZ104" s="23"/>
    </row>
    <row r="105" spans="1:78" ht="12.75">
      <c r="A105" t="s">
        <v>195</v>
      </c>
      <c r="C105" t="s">
        <v>403</v>
      </c>
      <c r="D105" s="23" t="s">
        <v>280</v>
      </c>
      <c r="E105" s="22">
        <v>83</v>
      </c>
      <c r="F105" s="24" t="s">
        <v>144</v>
      </c>
      <c r="I105" s="23"/>
      <c r="K105" s="25" t="s">
        <v>143</v>
      </c>
      <c r="L105" s="26">
        <v>0</v>
      </c>
      <c r="M105" s="26">
        <v>4</v>
      </c>
      <c r="N105" s="26">
        <v>0</v>
      </c>
      <c r="O105" s="27">
        <v>0</v>
      </c>
      <c r="P105">
        <v>0</v>
      </c>
      <c r="Q105">
        <v>0</v>
      </c>
      <c r="R105" s="23">
        <f aca="true" t="shared" si="20" ref="R105:R112">P105+Q105</f>
        <v>0</v>
      </c>
      <c r="S105">
        <f t="shared" si="18"/>
        <v>0</v>
      </c>
      <c r="T105" t="e">
        <f t="shared" si="19"/>
        <v>#DIV/0!</v>
      </c>
      <c r="U105" s="28"/>
      <c r="AP105" s="30"/>
      <c r="BZ105" s="23"/>
    </row>
    <row r="106" spans="1:78" ht="12.75">
      <c r="A106" t="s">
        <v>195</v>
      </c>
      <c r="C106" t="s">
        <v>401</v>
      </c>
      <c r="D106" s="23" t="s">
        <v>280</v>
      </c>
      <c r="E106" s="22">
        <v>85</v>
      </c>
      <c r="F106" s="24" t="s">
        <v>281</v>
      </c>
      <c r="G106">
        <v>7</v>
      </c>
      <c r="I106" s="23">
        <f aca="true" t="shared" si="21" ref="I106:I113">G106+H106</f>
        <v>7</v>
      </c>
      <c r="J106">
        <v>0.9</v>
      </c>
      <c r="K106" s="25" t="s">
        <v>143</v>
      </c>
      <c r="L106" s="26">
        <v>0</v>
      </c>
      <c r="M106" s="26">
        <v>3</v>
      </c>
      <c r="N106" s="26">
        <v>1</v>
      </c>
      <c r="O106" s="27">
        <v>0</v>
      </c>
      <c r="P106">
        <v>0</v>
      </c>
      <c r="Q106">
        <v>1</v>
      </c>
      <c r="R106" s="23">
        <f t="shared" si="20"/>
        <v>1</v>
      </c>
      <c r="S106">
        <f t="shared" si="18"/>
        <v>4</v>
      </c>
      <c r="T106">
        <f t="shared" si="19"/>
        <v>57.142857142857146</v>
      </c>
      <c r="U106" s="28"/>
      <c r="Z106">
        <v>1</v>
      </c>
      <c r="AA106">
        <v>1</v>
      </c>
      <c r="AI106">
        <v>2</v>
      </c>
      <c r="AP106" s="30"/>
      <c r="AY106">
        <v>1</v>
      </c>
      <c r="AZ106">
        <v>1</v>
      </c>
      <c r="BA106">
        <v>1</v>
      </c>
      <c r="BU106">
        <v>1</v>
      </c>
      <c r="BZ106" s="23"/>
    </row>
    <row r="107" spans="1:78" ht="12.75">
      <c r="A107" t="s">
        <v>404</v>
      </c>
      <c r="C107" t="s">
        <v>284</v>
      </c>
      <c r="D107" s="23" t="s">
        <v>280</v>
      </c>
      <c r="E107" s="22">
        <v>83</v>
      </c>
      <c r="F107" s="24" t="s">
        <v>144</v>
      </c>
      <c r="G107">
        <v>2</v>
      </c>
      <c r="H107">
        <v>8</v>
      </c>
      <c r="I107" s="23">
        <f t="shared" si="21"/>
        <v>10</v>
      </c>
      <c r="J107">
        <v>1.1</v>
      </c>
      <c r="K107" s="25" t="s">
        <v>143</v>
      </c>
      <c r="L107" s="26">
        <v>3</v>
      </c>
      <c r="M107" s="26">
        <v>1</v>
      </c>
      <c r="N107" s="26">
        <v>0</v>
      </c>
      <c r="O107" s="27">
        <v>0</v>
      </c>
      <c r="P107">
        <v>0</v>
      </c>
      <c r="Q107">
        <v>0</v>
      </c>
      <c r="R107" s="23">
        <f t="shared" si="20"/>
        <v>0</v>
      </c>
      <c r="S107">
        <f t="shared" si="18"/>
        <v>8</v>
      </c>
      <c r="T107">
        <f t="shared" si="19"/>
        <v>400</v>
      </c>
      <c r="U107" s="28"/>
      <c r="Z107">
        <v>4</v>
      </c>
      <c r="AA107">
        <v>3</v>
      </c>
      <c r="AH107">
        <v>1</v>
      </c>
      <c r="AP107" s="30"/>
      <c r="AQ107">
        <v>1</v>
      </c>
      <c r="AU107">
        <v>2</v>
      </c>
      <c r="AW107">
        <v>3</v>
      </c>
      <c r="AZ107">
        <v>1</v>
      </c>
      <c r="BB107">
        <v>1</v>
      </c>
      <c r="BM107">
        <v>1</v>
      </c>
      <c r="BS107">
        <v>6</v>
      </c>
      <c r="BU107">
        <v>2</v>
      </c>
      <c r="BV107">
        <v>2</v>
      </c>
      <c r="BX107">
        <v>1</v>
      </c>
      <c r="BZ107" s="23">
        <v>5</v>
      </c>
    </row>
    <row r="108" spans="1:78" ht="12.75">
      <c r="A108" t="s">
        <v>405</v>
      </c>
      <c r="C108" t="s">
        <v>349</v>
      </c>
      <c r="D108" s="23" t="s">
        <v>280</v>
      </c>
      <c r="E108" s="22">
        <v>84</v>
      </c>
      <c r="F108" s="24" t="s">
        <v>303</v>
      </c>
      <c r="G108">
        <v>1</v>
      </c>
      <c r="I108" s="23">
        <f t="shared" si="21"/>
        <v>1</v>
      </c>
      <c r="J108">
        <v>0.4</v>
      </c>
      <c r="K108" s="25" t="s">
        <v>143</v>
      </c>
      <c r="L108" s="26">
        <v>0</v>
      </c>
      <c r="M108" s="26">
        <v>4</v>
      </c>
      <c r="N108" s="26">
        <v>0</v>
      </c>
      <c r="O108" s="27">
        <v>0</v>
      </c>
      <c r="P108">
        <v>0</v>
      </c>
      <c r="Q108">
        <v>0</v>
      </c>
      <c r="R108" s="23">
        <f t="shared" si="20"/>
        <v>0</v>
      </c>
      <c r="S108">
        <f t="shared" si="18"/>
        <v>3</v>
      </c>
      <c r="T108">
        <f t="shared" si="19"/>
        <v>300</v>
      </c>
      <c r="U108" s="28"/>
      <c r="AA108">
        <v>2</v>
      </c>
      <c r="AI108">
        <v>1</v>
      </c>
      <c r="AP108" s="30"/>
      <c r="BZ108" s="23"/>
    </row>
    <row r="109" spans="1:78" ht="12.75">
      <c r="A109" t="s">
        <v>406</v>
      </c>
      <c r="C109" t="s">
        <v>407</v>
      </c>
      <c r="D109" s="23" t="s">
        <v>280</v>
      </c>
      <c r="E109" s="22">
        <v>85</v>
      </c>
      <c r="F109" s="24" t="s">
        <v>144</v>
      </c>
      <c r="G109">
        <v>0.1</v>
      </c>
      <c r="H109">
        <v>0.3</v>
      </c>
      <c r="I109" s="23">
        <f t="shared" si="21"/>
        <v>0.4</v>
      </c>
      <c r="J109">
        <v>0.1</v>
      </c>
      <c r="K109" s="25" t="s">
        <v>145</v>
      </c>
      <c r="L109" s="26">
        <v>0</v>
      </c>
      <c r="M109" s="26">
        <v>4</v>
      </c>
      <c r="N109" s="26">
        <v>0</v>
      </c>
      <c r="O109" s="27">
        <v>0</v>
      </c>
      <c r="P109">
        <v>0</v>
      </c>
      <c r="Q109">
        <v>1</v>
      </c>
      <c r="R109" s="23">
        <f t="shared" si="20"/>
        <v>1</v>
      </c>
      <c r="S109">
        <f t="shared" si="18"/>
        <v>0</v>
      </c>
      <c r="T109">
        <f t="shared" si="19"/>
        <v>0</v>
      </c>
      <c r="U109" s="28"/>
      <c r="AP109" s="30"/>
      <c r="BZ109" s="23"/>
    </row>
    <row r="110" spans="1:78" ht="12.75">
      <c r="A110" t="s">
        <v>408</v>
      </c>
      <c r="C110" t="s">
        <v>297</v>
      </c>
      <c r="D110" s="23" t="s">
        <v>280</v>
      </c>
      <c r="E110" s="22">
        <v>83</v>
      </c>
      <c r="F110" s="24" t="s">
        <v>144</v>
      </c>
      <c r="G110">
        <v>8.1</v>
      </c>
      <c r="I110" s="23">
        <f t="shared" si="21"/>
        <v>8.1</v>
      </c>
      <c r="K110" s="25" t="s">
        <v>143</v>
      </c>
      <c r="L110" s="26">
        <v>1</v>
      </c>
      <c r="M110" s="26">
        <v>3</v>
      </c>
      <c r="N110" s="26">
        <v>0</v>
      </c>
      <c r="O110" s="27">
        <v>0</v>
      </c>
      <c r="P110">
        <v>0</v>
      </c>
      <c r="Q110">
        <v>2</v>
      </c>
      <c r="R110" s="23">
        <f t="shared" si="20"/>
        <v>2</v>
      </c>
      <c r="S110">
        <f t="shared" si="18"/>
        <v>8</v>
      </c>
      <c r="T110">
        <f t="shared" si="19"/>
        <v>98.76543209876543</v>
      </c>
      <c r="U110" s="28"/>
      <c r="W110">
        <v>1</v>
      </c>
      <c r="Z110">
        <v>1</v>
      </c>
      <c r="AA110">
        <v>2</v>
      </c>
      <c r="AG110">
        <v>1</v>
      </c>
      <c r="AH110">
        <v>1</v>
      </c>
      <c r="AI110">
        <v>2</v>
      </c>
      <c r="AP110" s="30"/>
      <c r="AW110">
        <v>1</v>
      </c>
      <c r="AY110">
        <v>1</v>
      </c>
      <c r="BA110">
        <v>1</v>
      </c>
      <c r="BS110">
        <v>2</v>
      </c>
      <c r="BU110">
        <v>2</v>
      </c>
      <c r="BZ110" s="23">
        <v>5</v>
      </c>
    </row>
    <row r="111" spans="1:78" ht="12.75">
      <c r="A111" t="s">
        <v>409</v>
      </c>
      <c r="C111" t="s">
        <v>410</v>
      </c>
      <c r="D111" s="23" t="s">
        <v>280</v>
      </c>
      <c r="E111" s="22">
        <v>84</v>
      </c>
      <c r="F111" s="24" t="s">
        <v>281</v>
      </c>
      <c r="G111">
        <v>6</v>
      </c>
      <c r="I111" s="23">
        <f t="shared" si="21"/>
        <v>6</v>
      </c>
      <c r="J111">
        <v>1.2</v>
      </c>
      <c r="K111" s="25" t="s">
        <v>145</v>
      </c>
      <c r="L111" s="26">
        <v>1</v>
      </c>
      <c r="M111" s="26">
        <v>3</v>
      </c>
      <c r="N111" s="26">
        <v>0</v>
      </c>
      <c r="O111" s="27">
        <v>0</v>
      </c>
      <c r="P111">
        <v>0</v>
      </c>
      <c r="Q111">
        <v>4</v>
      </c>
      <c r="R111" s="23">
        <f t="shared" si="20"/>
        <v>4</v>
      </c>
      <c r="S111">
        <f t="shared" si="18"/>
        <v>5</v>
      </c>
      <c r="T111">
        <f t="shared" si="19"/>
        <v>83.33333333333333</v>
      </c>
      <c r="U111" s="28"/>
      <c r="AA111">
        <v>1</v>
      </c>
      <c r="AG111">
        <v>2</v>
      </c>
      <c r="AI111">
        <v>2</v>
      </c>
      <c r="AP111" s="30"/>
      <c r="BA111">
        <v>1</v>
      </c>
      <c r="BU111">
        <v>1</v>
      </c>
      <c r="BZ111" s="23"/>
    </row>
    <row r="112" spans="1:78" ht="12.75">
      <c r="A112" t="s">
        <v>411</v>
      </c>
      <c r="C112" t="s">
        <v>297</v>
      </c>
      <c r="D112" s="23" t="s">
        <v>280</v>
      </c>
      <c r="E112" s="22">
        <v>83</v>
      </c>
      <c r="F112" s="24" t="s">
        <v>144</v>
      </c>
      <c r="H112">
        <v>5</v>
      </c>
      <c r="I112" s="23">
        <f t="shared" si="21"/>
        <v>5</v>
      </c>
      <c r="K112" s="25" t="s">
        <v>143</v>
      </c>
      <c r="L112" s="26">
        <v>1</v>
      </c>
      <c r="M112" s="26">
        <v>3</v>
      </c>
      <c r="N112" s="26">
        <v>0</v>
      </c>
      <c r="O112" s="27">
        <v>0</v>
      </c>
      <c r="P112">
        <v>0</v>
      </c>
      <c r="Q112">
        <v>0</v>
      </c>
      <c r="R112" s="23">
        <f t="shared" si="20"/>
        <v>0</v>
      </c>
      <c r="S112">
        <f t="shared" si="18"/>
        <v>0</v>
      </c>
      <c r="T112" t="e">
        <f t="shared" si="19"/>
        <v>#DIV/0!</v>
      </c>
      <c r="U112" s="28"/>
      <c r="AP112" s="30">
        <v>1</v>
      </c>
      <c r="AW112">
        <v>1</v>
      </c>
      <c r="BS112">
        <v>3</v>
      </c>
      <c r="BW112">
        <v>1</v>
      </c>
      <c r="BZ112" s="23">
        <v>3</v>
      </c>
    </row>
    <row r="113" spans="1:78" ht="12.75">
      <c r="A113" t="s">
        <v>412</v>
      </c>
      <c r="C113" t="s">
        <v>284</v>
      </c>
      <c r="D113" s="23" t="s">
        <v>280</v>
      </c>
      <c r="F113" s="24"/>
      <c r="G113">
        <v>1</v>
      </c>
      <c r="H113">
        <v>7</v>
      </c>
      <c r="I113" s="23">
        <f t="shared" si="21"/>
        <v>8</v>
      </c>
      <c r="K113" s="25"/>
      <c r="O113" s="27"/>
      <c r="R113" s="23"/>
      <c r="U113" s="28"/>
      <c r="AP113" s="30"/>
      <c r="BZ113" s="23"/>
    </row>
    <row r="114" spans="1:79" ht="12.75">
      <c r="A114" s="45">
        <f>COUNTA(A3:A113)</f>
        <v>111</v>
      </c>
      <c r="B114" s="46">
        <f>COUNTA(B3:B113)</f>
        <v>15</v>
      </c>
      <c r="C114" s="45"/>
      <c r="D114" s="46"/>
      <c r="E114" s="47">
        <f>COUNTA(F3:F113)</f>
        <v>101</v>
      </c>
      <c r="F114" s="47"/>
      <c r="G114" s="48">
        <f>SUM(G3:G113)</f>
        <v>1617.0000000000002</v>
      </c>
      <c r="H114" s="48">
        <f>SUM(H3:H113)</f>
        <v>642.8</v>
      </c>
      <c r="I114" s="45">
        <f>SUM(I3:I113)</f>
        <v>2259.8</v>
      </c>
      <c r="J114" s="48"/>
      <c r="K114" s="49"/>
      <c r="L114" s="50"/>
      <c r="M114" s="50"/>
      <c r="N114" s="50"/>
      <c r="O114" s="50"/>
      <c r="P114" s="45"/>
      <c r="Q114" s="45"/>
      <c r="R114" s="45"/>
      <c r="S114" s="45"/>
      <c r="T114" s="45"/>
      <c r="U114" s="45">
        <f>SUM(U3:U113)</f>
        <v>10</v>
      </c>
      <c r="V114" s="45">
        <f>SUM(V3:V113)</f>
        <v>10</v>
      </c>
      <c r="W114" s="45">
        <f>SUM(W3:W113)</f>
        <v>85</v>
      </c>
      <c r="X114" s="45">
        <f>SUM(X3:X113)</f>
        <v>7</v>
      </c>
      <c r="Y114" s="45">
        <f>SUM(Y3:Y113)</f>
        <v>1</v>
      </c>
      <c r="Z114" s="45">
        <f>SUM(Z3:Z113)</f>
        <v>222</v>
      </c>
      <c r="AA114" s="45">
        <f>SUM(AA3:AA113)</f>
        <v>179</v>
      </c>
      <c r="AB114" s="45">
        <f>SUM(AB3:AB113)</f>
        <v>2</v>
      </c>
      <c r="AC114" s="45">
        <f>SUM(AC3:AC113)</f>
        <v>0</v>
      </c>
      <c r="AD114" s="45">
        <f>SUM(AD3:AD113)</f>
        <v>20</v>
      </c>
      <c r="AE114" s="45">
        <f>SUM(AE3:AE113)</f>
        <v>2</v>
      </c>
      <c r="AF114" s="45">
        <f>SUM(AF3:AF113)</f>
        <v>5</v>
      </c>
      <c r="AG114" s="45">
        <f>SUM(AG3:AG113)</f>
        <v>62</v>
      </c>
      <c r="AH114" s="45">
        <f>SUM(AH3:AH113)</f>
        <v>67</v>
      </c>
      <c r="AI114" s="45">
        <f>SUM(AI3:AI113)</f>
        <v>202</v>
      </c>
      <c r="AJ114" s="45">
        <f>SUM(AJ3:AJ113)</f>
        <v>0</v>
      </c>
      <c r="AK114" s="45">
        <f>SUM(AK3:AK113)</f>
        <v>1</v>
      </c>
      <c r="AL114" s="45">
        <f>SUM(AL3:AL113)</f>
        <v>1</v>
      </c>
      <c r="AM114" s="45">
        <f>SUM(AM3:AM113)</f>
        <v>0</v>
      </c>
      <c r="AN114" s="45">
        <f>SUM(AN3:AN113)</f>
        <v>6</v>
      </c>
      <c r="AO114" s="45">
        <f>SUM(AO3:AO113)</f>
        <v>2</v>
      </c>
      <c r="AP114" s="45">
        <f>SUM(AP3:AP113)</f>
        <v>26</v>
      </c>
      <c r="AQ114" s="45">
        <f>SUM(AQ3:AQ113)</f>
        <v>15</v>
      </c>
      <c r="AR114" s="45">
        <f>SUM(AR3:AR113)</f>
        <v>4</v>
      </c>
      <c r="AS114" s="45">
        <f>SUM(AS3:AS113)</f>
        <v>0</v>
      </c>
      <c r="AT114" s="45">
        <f>SUM(AT3:AT113)</f>
        <v>132</v>
      </c>
      <c r="AU114" s="45">
        <f>SUM(AU3:AU113)</f>
        <v>15</v>
      </c>
      <c r="AV114" s="45">
        <f>SUM(AV3:AV113)</f>
        <v>11</v>
      </c>
      <c r="AW114" s="45">
        <f>SUM(AW3:AW113)</f>
        <v>114</v>
      </c>
      <c r="AX114" s="45">
        <f>SUM(AX3:AX113)</f>
        <v>5</v>
      </c>
      <c r="AY114" s="45">
        <f>SUM(AY3:AY113)</f>
        <v>60</v>
      </c>
      <c r="AZ114" s="45">
        <f>SUM(AZ3:AZ113)</f>
        <v>28</v>
      </c>
      <c r="BA114" s="45">
        <f>SUM(BA3:BA113)</f>
        <v>136</v>
      </c>
      <c r="BB114" s="45">
        <f>SUM(BB3:BB113)</f>
        <v>10</v>
      </c>
      <c r="BC114" s="45">
        <f>SUM(BC3:BC113)</f>
        <v>0</v>
      </c>
      <c r="BD114" s="45">
        <f>SUM(BD3:BD113)</f>
        <v>1</v>
      </c>
      <c r="BE114" s="45">
        <f>SUM(BE3:BE113)</f>
        <v>3</v>
      </c>
      <c r="BF114" s="45">
        <f>SUM(BF3:BF113)</f>
        <v>10</v>
      </c>
      <c r="BG114" s="45">
        <f>SUM(BG3:BG113)</f>
        <v>7</v>
      </c>
      <c r="BH114" s="45">
        <f>SUM(BH3:BH113)</f>
        <v>16</v>
      </c>
      <c r="BI114" s="45">
        <f>SUM(BI3:BI113)</f>
        <v>0</v>
      </c>
      <c r="BJ114" s="45">
        <f>SUM(BJ3:BJ113)</f>
        <v>1</v>
      </c>
      <c r="BK114" s="45">
        <f>SUM(BK3:BK113)</f>
        <v>5</v>
      </c>
      <c r="BL114" s="45">
        <f>SUM(BL3:BL113)</f>
        <v>0</v>
      </c>
      <c r="BM114" s="45">
        <f>SUM(BM3:BM113)</f>
        <v>53</v>
      </c>
      <c r="BN114" s="45">
        <f>SUM(BN3:BN113)</f>
        <v>4</v>
      </c>
      <c r="BO114" s="45">
        <f>SUM(BO3:BO113)</f>
        <v>1</v>
      </c>
      <c r="BP114" s="45">
        <f>SUM(BP3:BP113)</f>
        <v>53</v>
      </c>
      <c r="BQ114" s="45">
        <f>SUM(BQ3:BQ113)</f>
        <v>0</v>
      </c>
      <c r="BR114" s="45">
        <f>SUM(BR3:BR113)</f>
        <v>2</v>
      </c>
      <c r="BS114" s="45">
        <f>SUM(BS3:BS113)</f>
        <v>325</v>
      </c>
      <c r="BT114" s="45">
        <f>SUM(BT3:BT113)</f>
        <v>31</v>
      </c>
      <c r="BU114" s="45">
        <f>SUM(BU3:BU113)</f>
        <v>191</v>
      </c>
      <c r="BV114" s="45">
        <f>SUM(BV3:BV113)</f>
        <v>54</v>
      </c>
      <c r="BW114" s="45">
        <f>SUM(BW3:BW113)</f>
        <v>9</v>
      </c>
      <c r="BX114" s="45">
        <f>SUM(BX3:BX113)</f>
        <v>42</v>
      </c>
      <c r="BY114" s="45">
        <f>SUM(BY3:BY113)</f>
        <v>3</v>
      </c>
      <c r="BZ114" s="45">
        <f>SUM(BZ3:BZ113)</f>
        <v>305</v>
      </c>
      <c r="CA114" s="3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Asko Suoranta</cp:lastModifiedBy>
  <dcterms:created xsi:type="dcterms:W3CDTF">2012-09-03T10:11:21Z</dcterms:created>
  <dcterms:modified xsi:type="dcterms:W3CDTF">2012-09-03T10:28:00Z</dcterms:modified>
  <cp:category/>
  <cp:version/>
  <cp:contentType/>
  <cp:contentStatus/>
</cp:coreProperties>
</file>