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u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Asko</author>
  </authors>
  <commentList>
    <comment ref="K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A6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Isokorven lampi S</t>
        </r>
      </text>
    </comment>
    <comment ref="A70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koteiksi: Kailassuon lampi S ja Kailassuon lampi W</t>
        </r>
      </text>
    </comment>
    <comment ref="A71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Kolirytön lammet (2), mutta ei ole läheskään identtinen: lammet täysin muuttuneet!</t>
        </r>
      </text>
    </comment>
    <comment ref="A7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Korpelan lammet (4). Voi olla 5 lampea?</t>
        </r>
      </text>
    </comment>
    <comment ref="A73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Mansikkasuon lammet (3)</t>
        </r>
      </text>
    </comment>
    <comment ref="A7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 Korpelan lammet S (3)</t>
        </r>
      </text>
    </comment>
    <comment ref="A75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Neittessuon lampi</t>
        </r>
      </text>
    </comment>
    <comment ref="A76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Pitkänpaltansuon lampi S</t>
        </r>
      </text>
    </comment>
    <comment ref="A77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Rajarahkan lampi</t>
        </r>
      </text>
    </comment>
    <comment ref="A78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kohteiksi: Sadonalhonsuon lampi E ja Sadonalhonsuon lampi W</t>
        </r>
      </text>
    </comment>
    <comment ref="A7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mukana 2000-luvun kohteissa: lammet olemassa, mutta pieniä</t>
        </r>
      </text>
    </comment>
    <comment ref="A80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Nimetty 2000-luvun kohteeksi: Isokorven lammet N (4)</t>
        </r>
      </text>
    </comment>
    <comment ref="A81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2000-luvun kohteissa säilyttänyt nimen!</t>
        </r>
      </text>
    </comment>
  </commentList>
</comments>
</file>

<file path=xl/sharedStrings.xml><?xml version="1.0" encoding="utf-8"?>
<sst xmlns="http://schemas.openxmlformats.org/spreadsheetml/2006/main" count="582" uniqueCount="312">
  <si>
    <t>Järvi</t>
  </si>
  <si>
    <t>Kylä</t>
  </si>
  <si>
    <t>Kunta</t>
  </si>
  <si>
    <t>Laskija</t>
  </si>
  <si>
    <t>Pinta-ala (ha)</t>
  </si>
  <si>
    <t>Ranta (x/4)</t>
  </si>
  <si>
    <t>Asutus</t>
  </si>
  <si>
    <t>Vesilinnut</t>
  </si>
  <si>
    <t>Garc</t>
  </si>
  <si>
    <t>Pcri</t>
  </si>
  <si>
    <t>Pgri</t>
  </si>
  <si>
    <t>Paur</t>
  </si>
  <si>
    <t>Bste</t>
  </si>
  <si>
    <t>Apla</t>
  </si>
  <si>
    <t>Acre</t>
  </si>
  <si>
    <t>Aque</t>
  </si>
  <si>
    <t>Astr</t>
  </si>
  <si>
    <t>Apen</t>
  </si>
  <si>
    <t>Aacu</t>
  </si>
  <si>
    <t>Acly</t>
  </si>
  <si>
    <t>Aful</t>
  </si>
  <si>
    <t>Afer</t>
  </si>
  <si>
    <t>Bcla</t>
  </si>
  <si>
    <t>Mfus</t>
  </si>
  <si>
    <t>Mser</t>
  </si>
  <si>
    <t>Mmer</t>
  </si>
  <si>
    <t>Colo</t>
  </si>
  <si>
    <t>Caer</t>
  </si>
  <si>
    <t>Fsub</t>
  </si>
  <si>
    <t>Ggru</t>
  </si>
  <si>
    <t>Raqu</t>
  </si>
  <si>
    <t>Ppor</t>
  </si>
  <si>
    <t>Gchl</t>
  </si>
  <si>
    <t>Fatr</t>
  </si>
  <si>
    <t>Vvan</t>
  </si>
  <si>
    <t>Cdub</t>
  </si>
  <si>
    <t>Ggal</t>
  </si>
  <si>
    <t>Narq</t>
  </si>
  <si>
    <t>Toch</t>
  </si>
  <si>
    <t>Tgla</t>
  </si>
  <si>
    <t>Thyp</t>
  </si>
  <si>
    <t>Ttot</t>
  </si>
  <si>
    <t>Ppug</t>
  </si>
  <si>
    <t>Larg</t>
  </si>
  <si>
    <t>Lcan</t>
  </si>
  <si>
    <t>Lmin</t>
  </si>
  <si>
    <t>Lrid</t>
  </si>
  <si>
    <t>Shir</t>
  </si>
  <si>
    <t>Saea</t>
  </si>
  <si>
    <t>Afla</t>
  </si>
  <si>
    <t>Aarv</t>
  </si>
  <si>
    <t>Ooen</t>
  </si>
  <si>
    <t>Srub</t>
  </si>
  <si>
    <t>Llus</t>
  </si>
  <si>
    <t>Aaru</t>
  </si>
  <si>
    <t>Asci</t>
  </si>
  <si>
    <t>Adum</t>
  </si>
  <si>
    <t>Apal</t>
  </si>
  <si>
    <t>Asch</t>
  </si>
  <si>
    <t>Apra</t>
  </si>
  <si>
    <t>Malb</t>
  </si>
  <si>
    <t>Mfla</t>
  </si>
  <si>
    <t>Lcol</t>
  </si>
  <si>
    <t>Cery</t>
  </si>
  <si>
    <t>Erus</t>
  </si>
  <si>
    <t>Esch</t>
  </si>
  <si>
    <t>Tekojärvi</t>
  </si>
  <si>
    <t>Vuosi</t>
  </si>
  <si>
    <t>vettä</t>
  </si>
  <si>
    <t>luhtaa</t>
  </si>
  <si>
    <t>yhteensä</t>
  </si>
  <si>
    <t>Rantaa (km)</t>
  </si>
  <si>
    <t>riittävyys</t>
  </si>
  <si>
    <t>pelto</t>
  </si>
  <si>
    <t>metsä</t>
  </si>
  <si>
    <t>suo</t>
  </si>
  <si>
    <t>muu</t>
  </si>
  <si>
    <t>vak.as.</t>
  </si>
  <si>
    <t>kesäas.</t>
  </si>
  <si>
    <t>yht.</t>
  </si>
  <si>
    <t>pareja</t>
  </si>
  <si>
    <t>paria/km2</t>
  </si>
  <si>
    <t>Kuikka</t>
  </si>
  <si>
    <t>Silkkiuikku</t>
  </si>
  <si>
    <t>Härkälintu</t>
  </si>
  <si>
    <t>Mustakurkku-uikku</t>
  </si>
  <si>
    <t>Kaulushaikara</t>
  </si>
  <si>
    <t>Heinäsorsa</t>
  </si>
  <si>
    <t>Tavi</t>
  </si>
  <si>
    <t>Heinätavi</t>
  </si>
  <si>
    <t>Harmaasorsa</t>
  </si>
  <si>
    <t>Haapana</t>
  </si>
  <si>
    <t>Jouhisorsa</t>
  </si>
  <si>
    <t>Lapasorsa</t>
  </si>
  <si>
    <t>Tukkasotka</t>
  </si>
  <si>
    <t>Punasotka</t>
  </si>
  <si>
    <t>Telkkä</t>
  </si>
  <si>
    <t>Pilkkasiipi</t>
  </si>
  <si>
    <t>Tukkakoskelo</t>
  </si>
  <si>
    <t>Isokoskelo</t>
  </si>
  <si>
    <t>Kyhmyjoutsen</t>
  </si>
  <si>
    <t>Ruskosuohaukka</t>
  </si>
  <si>
    <t>Nuolihaukka</t>
  </si>
  <si>
    <t>Kurki</t>
  </si>
  <si>
    <t>Luhtakana</t>
  </si>
  <si>
    <t>Luhtahuitti</t>
  </si>
  <si>
    <t>Liejukana</t>
  </si>
  <si>
    <t>Nokikana</t>
  </si>
  <si>
    <t>Töyhtöhyyppä</t>
  </si>
  <si>
    <t>Pikkutylli</t>
  </si>
  <si>
    <t>Taivaanvuohi</t>
  </si>
  <si>
    <t>Isokuovi</t>
  </si>
  <si>
    <t>Metsäviklo</t>
  </si>
  <si>
    <t>Liro</t>
  </si>
  <si>
    <t>Rantasipi</t>
  </si>
  <si>
    <t>Punajalkaviklo</t>
  </si>
  <si>
    <t>Suokukko</t>
  </si>
  <si>
    <t>Harmaalokki</t>
  </si>
  <si>
    <t>Kalalokki</t>
  </si>
  <si>
    <t>Pikkulokki</t>
  </si>
  <si>
    <t>Naurulokki</t>
  </si>
  <si>
    <t>Kalatiira</t>
  </si>
  <si>
    <t>Lapintiira</t>
  </si>
  <si>
    <t>Suopöllö</t>
  </si>
  <si>
    <t>Kiuru</t>
  </si>
  <si>
    <t>Kivitasku</t>
  </si>
  <si>
    <t>Pensastasku</t>
  </si>
  <si>
    <t>Satakieli</t>
  </si>
  <si>
    <t>Rastaskerttunen</t>
  </si>
  <si>
    <t>Rytikerttunen</t>
  </si>
  <si>
    <t>Viitakerttunen</t>
  </si>
  <si>
    <t>Luhtakerttunen</t>
  </si>
  <si>
    <t>Ruokokerttunen</t>
  </si>
  <si>
    <t>Niittykirvinen</t>
  </si>
  <si>
    <t>Västäräkki</t>
  </si>
  <si>
    <t>Keltavästäräkki</t>
  </si>
  <si>
    <t>Pikkulepinkäinen</t>
  </si>
  <si>
    <t>Punavarpunen</t>
  </si>
  <si>
    <t>Pohjansirkku</t>
  </si>
  <si>
    <t>Pajusirkku</t>
  </si>
  <si>
    <t>Kankaanjärvi</t>
  </si>
  <si>
    <t>Virttaa</t>
  </si>
  <si>
    <t>Alastaro</t>
  </si>
  <si>
    <t>Heikki Heikkilä</t>
  </si>
  <si>
    <t>III</t>
  </si>
  <si>
    <t>Lampijärvi</t>
  </si>
  <si>
    <t>Koski</t>
  </si>
  <si>
    <t>Myllylammi</t>
  </si>
  <si>
    <t>Kaukkostenjärvi</t>
  </si>
  <si>
    <t>Kaukonen</t>
  </si>
  <si>
    <t>Askainen</t>
  </si>
  <si>
    <t>Merijärvi</t>
  </si>
  <si>
    <t>Veijo Peltola, Rita Peltola</t>
  </si>
  <si>
    <t>I</t>
  </si>
  <si>
    <t>Takaniitunsalmi</t>
  </si>
  <si>
    <t>Karvatti</t>
  </si>
  <si>
    <t>Asko Suoranta</t>
  </si>
  <si>
    <t>II</t>
  </si>
  <si>
    <t>Esko Gustafsson</t>
  </si>
  <si>
    <t>t</t>
  </si>
  <si>
    <t>Järvenkylänjärvi</t>
  </si>
  <si>
    <t>Järvenkylä</t>
  </si>
  <si>
    <t>Kaarina</t>
  </si>
  <si>
    <t>Jukka J Nurmi</t>
  </si>
  <si>
    <t>Littoistenjärvi</t>
  </si>
  <si>
    <t>Littoinen</t>
  </si>
  <si>
    <t>Hannu Rautanen</t>
  </si>
  <si>
    <t>0</t>
  </si>
  <si>
    <t>2</t>
  </si>
  <si>
    <t>1</t>
  </si>
  <si>
    <t>Markku J Saarinen</t>
  </si>
  <si>
    <t>Vähäjärvi</t>
  </si>
  <si>
    <t>Hevonlinnanjärvi</t>
  </si>
  <si>
    <t>Partela</t>
  </si>
  <si>
    <t>Kalaton</t>
  </si>
  <si>
    <t>Hongisto</t>
  </si>
  <si>
    <t>Liipolanjärvi</t>
  </si>
  <si>
    <t>Sulkalammi</t>
  </si>
  <si>
    <t>Mustajärvi</t>
  </si>
  <si>
    <t>Särkijärvi</t>
  </si>
  <si>
    <t>Asolampi</t>
  </si>
  <si>
    <t>Lemu</t>
  </si>
  <si>
    <t>Mannerjärvi</t>
  </si>
  <si>
    <t>Isolähde</t>
  </si>
  <si>
    <t>Pappinen</t>
  </si>
  <si>
    <t>Loimaan mlk</t>
  </si>
  <si>
    <t>Leppijärvet</t>
  </si>
  <si>
    <t>Lähde</t>
  </si>
  <si>
    <t>Pappistenjärvi</t>
  </si>
  <si>
    <t>Pikkujärvi</t>
  </si>
  <si>
    <t>Isojärvi"</t>
  </si>
  <si>
    <t>Kankainen</t>
  </si>
  <si>
    <t>Masku</t>
  </si>
  <si>
    <t>Kajamonjärvi"</t>
  </si>
  <si>
    <t>Humikkala</t>
  </si>
  <si>
    <t>Kankaisten järvi"</t>
  </si>
  <si>
    <t>Kankaisten lampi"</t>
  </si>
  <si>
    <t>Karevan lammet"</t>
  </si>
  <si>
    <t>Karevanjärvi"</t>
  </si>
  <si>
    <t>Kiisanpirtin järvi"</t>
  </si>
  <si>
    <t>Pikkulampi"</t>
  </si>
  <si>
    <t>Ruokosuon lammet"</t>
  </si>
  <si>
    <t>Uimarantajärvi"</t>
  </si>
  <si>
    <t>Vedenottamonjärvi"</t>
  </si>
  <si>
    <t>Huovintienjärvi</t>
  </si>
  <si>
    <t>Mellilä</t>
  </si>
  <si>
    <t>Kakarlampi</t>
  </si>
  <si>
    <t>Pesänsuo</t>
  </si>
  <si>
    <t>Kuljunlampi</t>
  </si>
  <si>
    <t>Vähäperä</t>
  </si>
  <si>
    <t>Pirttijärvi</t>
  </si>
  <si>
    <t>Paistanojanjärvi</t>
  </si>
  <si>
    <t>Nousiainen</t>
  </si>
  <si>
    <t>Myllylähde</t>
  </si>
  <si>
    <t>Oripää</t>
  </si>
  <si>
    <t>Hellbergin lampi"</t>
  </si>
  <si>
    <t>Oinila</t>
  </si>
  <si>
    <t>Paimio</t>
  </si>
  <si>
    <t>Olli Kanerva</t>
  </si>
  <si>
    <t>Isojärvi</t>
  </si>
  <si>
    <t>Valkoja</t>
  </si>
  <si>
    <t>Järvessuon lampi"</t>
  </si>
  <si>
    <t>Isobreidilä</t>
  </si>
  <si>
    <t>Kiirulan lampi"</t>
  </si>
  <si>
    <t>Spurila</t>
  </si>
  <si>
    <t>Koivulan lampi"</t>
  </si>
  <si>
    <t>Lähdemäen lampi"</t>
  </si>
  <si>
    <t>Sievola ja Karpala</t>
  </si>
  <si>
    <t>Nummensuon lampi"</t>
  </si>
  <si>
    <t>Penimäki</t>
  </si>
  <si>
    <t>Palomäen lampi</t>
  </si>
  <si>
    <t>Naskarla</t>
  </si>
  <si>
    <t>Seppälän lampi"</t>
  </si>
  <si>
    <t>Spurilan lampi"</t>
  </si>
  <si>
    <t>Herasniemi</t>
  </si>
  <si>
    <t>Kuoppajärvi</t>
  </si>
  <si>
    <t>Kuotila</t>
  </si>
  <si>
    <t>Piikkiö</t>
  </si>
  <si>
    <t>Pussilanjärvi</t>
  </si>
  <si>
    <t>Ikkerlä</t>
  </si>
  <si>
    <t>Tuurinvuoren lampi"</t>
  </si>
  <si>
    <t>Kavaldo</t>
  </si>
  <si>
    <t>Ordenojan lampi"</t>
  </si>
  <si>
    <t>Ordenoja</t>
  </si>
  <si>
    <t>Pöytyä</t>
  </si>
  <si>
    <t>Antti Fager-Pintilä</t>
  </si>
  <si>
    <t>Pihlavanjärvi</t>
  </si>
  <si>
    <t>Pihlava</t>
  </si>
  <si>
    <t>Tapani Veistola</t>
  </si>
  <si>
    <t>Haunisenallas</t>
  </si>
  <si>
    <t>Raisio</t>
  </si>
  <si>
    <t>Hujalan lampi"</t>
  </si>
  <si>
    <t>Hujala</t>
  </si>
  <si>
    <t>Rusko</t>
  </si>
  <si>
    <t>Mäki-Heikkilän lampi"</t>
  </si>
  <si>
    <t>Samppasuon lammet</t>
  </si>
  <si>
    <t>Suitturin lampi"</t>
  </si>
  <si>
    <t>Asola</t>
  </si>
  <si>
    <t>Krookilanjärvi</t>
  </si>
  <si>
    <t>Sauvo</t>
  </si>
  <si>
    <t>Metsälammi</t>
  </si>
  <si>
    <t>Silkkilänjärvi</t>
  </si>
  <si>
    <t>Timarinjärvi</t>
  </si>
  <si>
    <t>Illoistenjärvi</t>
  </si>
  <si>
    <t>Illoinen</t>
  </si>
  <si>
    <t>Turku</t>
  </si>
  <si>
    <t>Kakskerranjärvi</t>
  </si>
  <si>
    <t>Brinkala</t>
  </si>
  <si>
    <t>Jouko Hakala</t>
  </si>
  <si>
    <t>Kulkkilanlahti</t>
  </si>
  <si>
    <t>Kulkkila</t>
  </si>
  <si>
    <t>Isokorven lampi"</t>
  </si>
  <si>
    <t>Vahto</t>
  </si>
  <si>
    <t>Kailassuon järvet" (2)</t>
  </si>
  <si>
    <t>Kolirytön lammet" (2)</t>
  </si>
  <si>
    <t>Korpelan lammet" (5)</t>
  </si>
  <si>
    <t>Mansikkasuon lammet" (2)</t>
  </si>
  <si>
    <t>Metsästysmajan lammet" (2)</t>
  </si>
  <si>
    <t>Neittessuon tekojärvi"</t>
  </si>
  <si>
    <t>Pitkäpaltansuon lammet" (3)</t>
  </si>
  <si>
    <t>Rajarahkan lammet" (3)</t>
  </si>
  <si>
    <t>Sadonalhonsuon järvet" (3)</t>
  </si>
  <si>
    <t>Sadonalhonsuon lammet" (2)</t>
  </si>
  <si>
    <t>Silvolan lammet" (3)</t>
  </si>
  <si>
    <t>Vastamäen lammet" (2)</t>
  </si>
  <si>
    <t>Metsästysmajan lampi"</t>
  </si>
  <si>
    <t>Vampula</t>
  </si>
  <si>
    <t>Kirkonkylä</t>
  </si>
  <si>
    <t>Elijärvi</t>
  </si>
  <si>
    <t>Yläne</t>
  </si>
  <si>
    <t>Iso Valasjärvi</t>
  </si>
  <si>
    <t>Nokkala</t>
  </si>
  <si>
    <t>Raimo Hyvönen</t>
  </si>
  <si>
    <t>Kaakkurilampi</t>
  </si>
  <si>
    <t>Kajavajärvi</t>
  </si>
  <si>
    <t>Mykkälä</t>
  </si>
  <si>
    <t>Lamssijärvi</t>
  </si>
  <si>
    <t>Heinjoki</t>
  </si>
  <si>
    <t>Mynäjärvi</t>
  </si>
  <si>
    <t>Uusikartano</t>
  </si>
  <si>
    <t>Pikku Palijärvi</t>
  </si>
  <si>
    <t>Pukinjärvi</t>
  </si>
  <si>
    <t>Pyhäjärvi</t>
  </si>
  <si>
    <t>Tuukka Pahtamaa</t>
  </si>
  <si>
    <t>Raasinjärvi</t>
  </si>
  <si>
    <t>Riihijärvi</t>
  </si>
  <si>
    <t>Ruuhijärvi</t>
  </si>
  <si>
    <t>Heikki Heikkilä, Raimo Hyvönen</t>
  </si>
  <si>
    <t>Savojärvi</t>
  </si>
  <si>
    <t>Vaskijärvi</t>
  </si>
  <si>
    <t>Mäenpää</t>
  </si>
  <si>
    <t>Vähä Valasjärvi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</si>
</sst>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right"/>
    </xf>
    <xf numFmtId="1" fontId="18" fillId="0" borderId="1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textRotation="90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textRotation="90"/>
    </xf>
    <xf numFmtId="0" fontId="20" fillId="0" borderId="14" xfId="0" applyFont="1" applyBorder="1" applyAlignment="1">
      <alignment horizontal="center" textRotation="90"/>
    </xf>
    <xf numFmtId="1" fontId="20" fillId="0" borderId="15" xfId="0" applyNumberFormat="1" applyFont="1" applyBorder="1" applyAlignment="1">
      <alignment horizontal="center" textRotation="90"/>
    </xf>
    <xf numFmtId="1" fontId="20" fillId="0" borderId="13" xfId="0" applyNumberFormat="1" applyFont="1" applyBorder="1" applyAlignment="1">
      <alignment horizontal="center" textRotation="90"/>
    </xf>
    <xf numFmtId="1" fontId="20" fillId="0" borderId="14" xfId="0" applyNumberFormat="1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1" fontId="18" fillId="0" borderId="18" xfId="0" applyNumberFormat="1" applyFont="1" applyBorder="1" applyAlignment="1">
      <alignment/>
    </xf>
    <xf numFmtId="1" fontId="18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5.28125" style="0" customWidth="1"/>
    <col min="2" max="2" width="3.7109375" style="22" customWidth="1"/>
    <col min="3" max="3" width="15.8515625" style="0" bestFit="1" customWidth="1"/>
    <col min="4" max="4" width="11.57421875" style="0" bestFit="1" customWidth="1"/>
    <col min="5" max="5" width="4.00390625" style="22" customWidth="1"/>
    <col min="6" max="6" width="10.7109375" style="50" customWidth="1"/>
    <col min="7" max="9" width="6.7109375" style="0" customWidth="1"/>
    <col min="10" max="10" width="4.7109375" style="0" customWidth="1"/>
    <col min="11" max="11" width="4.00390625" style="51" customWidth="1"/>
    <col min="12" max="15" width="2.7109375" style="26" customWidth="1"/>
    <col min="16" max="18" width="4.7109375" style="0" customWidth="1"/>
    <col min="19" max="19" width="5.00390625" style="0" customWidth="1"/>
    <col min="20" max="58" width="4.7109375" style="0" customWidth="1"/>
    <col min="59" max="59" width="5.421875" style="0" customWidth="1"/>
    <col min="60" max="78" width="4.7109375" style="0" customWidth="1"/>
  </cols>
  <sheetData>
    <row r="1" spans="1:78" ht="12.75">
      <c r="A1" s="1" t="s">
        <v>0</v>
      </c>
      <c r="B1" s="2"/>
      <c r="C1" s="1" t="s">
        <v>1</v>
      </c>
      <c r="D1" s="3" t="s">
        <v>2</v>
      </c>
      <c r="E1" s="2"/>
      <c r="F1" s="4" t="s">
        <v>3</v>
      </c>
      <c r="G1" s="1" t="s">
        <v>4</v>
      </c>
      <c r="H1" s="1"/>
      <c r="I1" s="3"/>
      <c r="J1" s="1"/>
      <c r="K1" s="5"/>
      <c r="L1" s="6" t="s">
        <v>5</v>
      </c>
      <c r="M1" s="7"/>
      <c r="N1" s="7"/>
      <c r="O1" s="8"/>
      <c r="P1" s="1" t="s">
        <v>6</v>
      </c>
      <c r="Q1" s="1"/>
      <c r="R1" s="3"/>
      <c r="S1" s="1" t="s">
        <v>7</v>
      </c>
      <c r="T1" s="1"/>
      <c r="U1" s="9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</v>
      </c>
      <c r="AC1" s="10" t="s">
        <v>16</v>
      </c>
      <c r="AD1" s="10" t="s">
        <v>17</v>
      </c>
      <c r="AE1" s="10" t="s">
        <v>18</v>
      </c>
      <c r="AF1" s="10" t="s">
        <v>19</v>
      </c>
      <c r="AG1" s="10" t="s">
        <v>20</v>
      </c>
      <c r="AH1" s="10" t="s">
        <v>21</v>
      </c>
      <c r="AI1" s="10" t="s">
        <v>22</v>
      </c>
      <c r="AJ1" s="10" t="s">
        <v>23</v>
      </c>
      <c r="AK1" s="10" t="s">
        <v>24</v>
      </c>
      <c r="AL1" s="10" t="s">
        <v>25</v>
      </c>
      <c r="AM1" s="10" t="s">
        <v>26</v>
      </c>
      <c r="AN1" s="10" t="s">
        <v>27</v>
      </c>
      <c r="AO1" s="10" t="s">
        <v>28</v>
      </c>
      <c r="AP1" s="10" t="s">
        <v>29</v>
      </c>
      <c r="AQ1" s="10" t="s">
        <v>30</v>
      </c>
      <c r="AR1" s="10" t="s">
        <v>31</v>
      </c>
      <c r="AS1" s="10" t="s">
        <v>32</v>
      </c>
      <c r="AT1" s="10" t="s">
        <v>33</v>
      </c>
      <c r="AU1" s="10" t="s">
        <v>34</v>
      </c>
      <c r="AV1" s="10" t="s">
        <v>35</v>
      </c>
      <c r="AW1" s="10" t="s">
        <v>36</v>
      </c>
      <c r="AX1" s="10" t="s">
        <v>37</v>
      </c>
      <c r="AY1" s="10" t="s">
        <v>38</v>
      </c>
      <c r="AZ1" s="10" t="s">
        <v>39</v>
      </c>
      <c r="BA1" s="10" t="s">
        <v>40</v>
      </c>
      <c r="BB1" s="10" t="s">
        <v>41</v>
      </c>
      <c r="BC1" s="10" t="s">
        <v>42</v>
      </c>
      <c r="BD1" s="10" t="s">
        <v>43</v>
      </c>
      <c r="BE1" s="10" t="s">
        <v>44</v>
      </c>
      <c r="BF1" s="10" t="s">
        <v>45</v>
      </c>
      <c r="BG1" s="10" t="s">
        <v>46</v>
      </c>
      <c r="BH1" s="10" t="s">
        <v>47</v>
      </c>
      <c r="BI1" s="10" t="s">
        <v>48</v>
      </c>
      <c r="BJ1" s="10" t="s">
        <v>49</v>
      </c>
      <c r="BK1" s="10" t="s">
        <v>50</v>
      </c>
      <c r="BL1" s="10" t="s">
        <v>51</v>
      </c>
      <c r="BM1" s="10" t="s">
        <v>52</v>
      </c>
      <c r="BN1" s="10" t="s">
        <v>53</v>
      </c>
      <c r="BO1" s="10" t="s">
        <v>54</v>
      </c>
      <c r="BP1" s="10" t="s">
        <v>55</v>
      </c>
      <c r="BQ1" s="10" t="s">
        <v>56</v>
      </c>
      <c r="BR1" s="10" t="s">
        <v>57</v>
      </c>
      <c r="BS1" s="10" t="s">
        <v>58</v>
      </c>
      <c r="BT1" s="10" t="s">
        <v>59</v>
      </c>
      <c r="BU1" s="10" t="s">
        <v>60</v>
      </c>
      <c r="BV1" s="10" t="s">
        <v>61</v>
      </c>
      <c r="BW1" s="10" t="s">
        <v>62</v>
      </c>
      <c r="BX1" s="10" t="s">
        <v>63</v>
      </c>
      <c r="BY1" s="10" t="s">
        <v>64</v>
      </c>
      <c r="BZ1" s="11" t="s">
        <v>65</v>
      </c>
    </row>
    <row r="2" spans="1:78" ht="87.75" thickBot="1">
      <c r="A2" s="12"/>
      <c r="B2" s="13" t="s">
        <v>66</v>
      </c>
      <c r="C2" s="12"/>
      <c r="D2" s="14"/>
      <c r="E2" s="13" t="s">
        <v>67</v>
      </c>
      <c r="F2" s="15"/>
      <c r="G2" s="13" t="s">
        <v>68</v>
      </c>
      <c r="H2" s="13" t="s">
        <v>69</v>
      </c>
      <c r="I2" s="16" t="s">
        <v>70</v>
      </c>
      <c r="J2" s="13" t="s">
        <v>71</v>
      </c>
      <c r="K2" s="17" t="s">
        <v>72</v>
      </c>
      <c r="L2" s="18" t="s">
        <v>73</v>
      </c>
      <c r="M2" s="18" t="s">
        <v>74</v>
      </c>
      <c r="N2" s="18" t="s">
        <v>75</v>
      </c>
      <c r="O2" s="19" t="s">
        <v>76</v>
      </c>
      <c r="P2" s="13" t="s">
        <v>77</v>
      </c>
      <c r="Q2" s="13" t="s">
        <v>78</v>
      </c>
      <c r="R2" s="16" t="s">
        <v>79</v>
      </c>
      <c r="S2" s="13" t="s">
        <v>80</v>
      </c>
      <c r="T2" s="13" t="s">
        <v>81</v>
      </c>
      <c r="U2" s="20" t="s">
        <v>82</v>
      </c>
      <c r="V2" s="13" t="s">
        <v>83</v>
      </c>
      <c r="W2" s="13" t="s">
        <v>84</v>
      </c>
      <c r="X2" s="21" t="s">
        <v>85</v>
      </c>
      <c r="Y2" s="13" t="s">
        <v>86</v>
      </c>
      <c r="Z2" s="13" t="s">
        <v>87</v>
      </c>
      <c r="AA2" s="13" t="s">
        <v>88</v>
      </c>
      <c r="AB2" s="13" t="s">
        <v>89</v>
      </c>
      <c r="AC2" s="13" t="s">
        <v>90</v>
      </c>
      <c r="AD2" s="13" t="s">
        <v>91</v>
      </c>
      <c r="AE2" s="13" t="s">
        <v>92</v>
      </c>
      <c r="AF2" s="13" t="s">
        <v>93</v>
      </c>
      <c r="AG2" s="13" t="s">
        <v>94</v>
      </c>
      <c r="AH2" s="13" t="s">
        <v>95</v>
      </c>
      <c r="AI2" s="13" t="s">
        <v>96</v>
      </c>
      <c r="AJ2" s="13" t="s">
        <v>97</v>
      </c>
      <c r="AK2" s="13" t="s">
        <v>98</v>
      </c>
      <c r="AL2" s="13" t="s">
        <v>99</v>
      </c>
      <c r="AM2" s="13" t="s">
        <v>100</v>
      </c>
      <c r="AN2" s="21" t="s">
        <v>101</v>
      </c>
      <c r="AO2" s="13" t="s">
        <v>102</v>
      </c>
      <c r="AP2" s="13" t="s">
        <v>103</v>
      </c>
      <c r="AQ2" s="13" t="s">
        <v>104</v>
      </c>
      <c r="AR2" s="13" t="s">
        <v>105</v>
      </c>
      <c r="AS2" s="13" t="s">
        <v>106</v>
      </c>
      <c r="AT2" s="13" t="s">
        <v>107</v>
      </c>
      <c r="AU2" s="13" t="s">
        <v>108</v>
      </c>
      <c r="AV2" s="13" t="s">
        <v>109</v>
      </c>
      <c r="AW2" s="13" t="s">
        <v>110</v>
      </c>
      <c r="AX2" s="13" t="s">
        <v>111</v>
      </c>
      <c r="AY2" s="13" t="s">
        <v>112</v>
      </c>
      <c r="AZ2" s="13" t="s">
        <v>113</v>
      </c>
      <c r="BA2" s="13" t="s">
        <v>114</v>
      </c>
      <c r="BB2" s="13" t="s">
        <v>115</v>
      </c>
      <c r="BC2" s="13" t="s">
        <v>116</v>
      </c>
      <c r="BD2" s="13" t="s">
        <v>117</v>
      </c>
      <c r="BE2" s="13" t="s">
        <v>118</v>
      </c>
      <c r="BF2" s="13" t="s">
        <v>119</v>
      </c>
      <c r="BG2" s="13" t="s">
        <v>120</v>
      </c>
      <c r="BH2" s="13" t="s">
        <v>121</v>
      </c>
      <c r="BI2" s="13" t="s">
        <v>122</v>
      </c>
      <c r="BJ2" s="13" t="s">
        <v>123</v>
      </c>
      <c r="BK2" s="13" t="s">
        <v>124</v>
      </c>
      <c r="BL2" s="13" t="s">
        <v>125</v>
      </c>
      <c r="BM2" s="13" t="s">
        <v>126</v>
      </c>
      <c r="BN2" s="13" t="s">
        <v>127</v>
      </c>
      <c r="BO2" s="13" t="s">
        <v>128</v>
      </c>
      <c r="BP2" s="13" t="s">
        <v>129</v>
      </c>
      <c r="BQ2" s="13" t="s">
        <v>130</v>
      </c>
      <c r="BR2" s="13" t="s">
        <v>131</v>
      </c>
      <c r="BS2" s="13" t="s">
        <v>132</v>
      </c>
      <c r="BT2" s="13" t="s">
        <v>133</v>
      </c>
      <c r="BU2" s="13" t="s">
        <v>134</v>
      </c>
      <c r="BV2" s="13" t="s">
        <v>135</v>
      </c>
      <c r="BW2" s="13" t="s">
        <v>136</v>
      </c>
      <c r="BX2" s="13" t="s">
        <v>137</v>
      </c>
      <c r="BY2" s="13" t="s">
        <v>138</v>
      </c>
      <c r="BZ2" s="16" t="s">
        <v>139</v>
      </c>
    </row>
    <row r="3" spans="1:78" ht="12.75">
      <c r="A3" t="s">
        <v>140</v>
      </c>
      <c r="C3" t="s">
        <v>141</v>
      </c>
      <c r="D3" s="23" t="s">
        <v>142</v>
      </c>
      <c r="E3" s="22">
        <v>82</v>
      </c>
      <c r="F3" s="24" t="s">
        <v>143</v>
      </c>
      <c r="G3">
        <v>2.5</v>
      </c>
      <c r="I3" s="23">
        <f>G3+H3</f>
        <v>2.5</v>
      </c>
      <c r="K3" s="25" t="s">
        <v>144</v>
      </c>
      <c r="O3" s="27"/>
      <c r="P3">
        <v>0</v>
      </c>
      <c r="Q3">
        <v>0</v>
      </c>
      <c r="R3" s="23">
        <f>P3+Q3</f>
        <v>0</v>
      </c>
      <c r="S3">
        <f>SUM(U3:X3,Z3:AM3,AT3)</f>
        <v>0</v>
      </c>
      <c r="T3">
        <f>S3*100/G3</f>
        <v>0</v>
      </c>
      <c r="U3" s="28"/>
      <c r="W3" s="29"/>
      <c r="Y3" s="29"/>
      <c r="AC3" s="29"/>
      <c r="AP3" s="30"/>
      <c r="BZ3" s="23"/>
    </row>
    <row r="4" spans="1:78" ht="12.75">
      <c r="A4" s="31" t="s">
        <v>145</v>
      </c>
      <c r="B4" s="32"/>
      <c r="C4" s="31" t="s">
        <v>146</v>
      </c>
      <c r="D4" s="23" t="s">
        <v>142</v>
      </c>
      <c r="E4" s="32">
        <v>82</v>
      </c>
      <c r="F4" s="24" t="s">
        <v>143</v>
      </c>
      <c r="G4" s="31">
        <v>1.1</v>
      </c>
      <c r="H4" s="31">
        <v>3.9</v>
      </c>
      <c r="I4" s="23">
        <f>G4+H4</f>
        <v>5</v>
      </c>
      <c r="J4" s="31"/>
      <c r="K4" s="25" t="s">
        <v>144</v>
      </c>
      <c r="L4" s="33"/>
      <c r="M4" s="33"/>
      <c r="N4" s="33"/>
      <c r="O4" s="27"/>
      <c r="P4" s="31">
        <v>0</v>
      </c>
      <c r="Q4" s="31">
        <v>2</v>
      </c>
      <c r="R4" s="23">
        <f>P4+Q4</f>
        <v>2</v>
      </c>
      <c r="S4" s="31">
        <f>SUM(U4:X4,Z4:AM4,AT4)</f>
        <v>4</v>
      </c>
      <c r="T4" s="31">
        <f>S4*100/G4</f>
        <v>363.6363636363636</v>
      </c>
      <c r="U4" s="28"/>
      <c r="V4" s="31"/>
      <c r="W4" s="31"/>
      <c r="X4" s="31"/>
      <c r="Y4" s="31"/>
      <c r="Z4" s="31">
        <v>2</v>
      </c>
      <c r="AA4" s="31">
        <v>2</v>
      </c>
      <c r="AB4" s="31"/>
      <c r="AC4" s="31"/>
      <c r="AD4" s="31"/>
      <c r="AE4" s="31"/>
      <c r="AF4" s="31"/>
      <c r="AG4" s="31"/>
      <c r="AH4" s="31"/>
      <c r="AI4" s="34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>
        <v>1</v>
      </c>
      <c r="AV4" s="31"/>
      <c r="AW4" s="31">
        <v>2</v>
      </c>
      <c r="AX4" s="31"/>
      <c r="AY4" s="31">
        <v>1</v>
      </c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>
        <v>1</v>
      </c>
      <c r="BV4" s="31">
        <v>1</v>
      </c>
      <c r="BW4" s="31"/>
      <c r="BX4" s="31"/>
      <c r="BY4" s="31"/>
      <c r="BZ4" s="23"/>
    </row>
    <row r="5" spans="1:78" ht="12.75">
      <c r="A5" t="s">
        <v>147</v>
      </c>
      <c r="C5" t="s">
        <v>141</v>
      </c>
      <c r="D5" s="23" t="s">
        <v>142</v>
      </c>
      <c r="E5" s="22">
        <v>82</v>
      </c>
      <c r="F5" s="24" t="s">
        <v>143</v>
      </c>
      <c r="G5">
        <v>1.1</v>
      </c>
      <c r="I5" s="23">
        <f>G5+H5</f>
        <v>1.1</v>
      </c>
      <c r="K5" s="25" t="s">
        <v>144</v>
      </c>
      <c r="O5" s="27"/>
      <c r="P5">
        <v>0</v>
      </c>
      <c r="Q5">
        <v>3</v>
      </c>
      <c r="R5" s="23">
        <f>P5+Q5</f>
        <v>3</v>
      </c>
      <c r="S5">
        <f>SUM(U5:X5,Z5:AM5,AT5)</f>
        <v>0</v>
      </c>
      <c r="T5">
        <f>S5*100/G5</f>
        <v>0</v>
      </c>
      <c r="U5" s="28"/>
      <c r="AI5" s="30"/>
      <c r="BZ5" s="23"/>
    </row>
    <row r="6" spans="1:78" ht="12.75">
      <c r="A6" t="s">
        <v>148</v>
      </c>
      <c r="C6" t="s">
        <v>149</v>
      </c>
      <c r="D6" s="23" t="s">
        <v>150</v>
      </c>
      <c r="F6" s="24"/>
      <c r="G6">
        <v>9</v>
      </c>
      <c r="I6" s="23">
        <f>G6+H6</f>
        <v>9</v>
      </c>
      <c r="K6" s="25"/>
      <c r="O6" s="27"/>
      <c r="R6" s="23"/>
      <c r="U6" s="28"/>
      <c r="BZ6" s="23"/>
    </row>
    <row r="7" spans="1:78" ht="12.75">
      <c r="A7" t="s">
        <v>151</v>
      </c>
      <c r="C7" t="s">
        <v>151</v>
      </c>
      <c r="D7" s="23" t="s">
        <v>150</v>
      </c>
      <c r="E7" s="22">
        <v>81</v>
      </c>
      <c r="F7" s="24" t="s">
        <v>152</v>
      </c>
      <c r="G7">
        <v>24</v>
      </c>
      <c r="I7" s="23">
        <f>G7+H7</f>
        <v>24</v>
      </c>
      <c r="K7" s="25" t="s">
        <v>153</v>
      </c>
      <c r="L7" s="26">
        <v>1</v>
      </c>
      <c r="M7" s="26">
        <v>3</v>
      </c>
      <c r="N7" s="26">
        <v>0</v>
      </c>
      <c r="O7" s="27">
        <v>0</v>
      </c>
      <c r="Q7">
        <v>9</v>
      </c>
      <c r="R7" s="23">
        <f>P7+Q7</f>
        <v>9</v>
      </c>
      <c r="S7">
        <f>SUM(U7:X7,Z7:AM7,AT7)</f>
        <v>6</v>
      </c>
      <c r="T7">
        <f>S7*100/G7</f>
        <v>25</v>
      </c>
      <c r="U7" s="28"/>
      <c r="W7">
        <v>1</v>
      </c>
      <c r="Z7">
        <v>2</v>
      </c>
      <c r="AA7">
        <v>1</v>
      </c>
      <c r="AG7" s="30"/>
      <c r="AI7">
        <v>2</v>
      </c>
      <c r="BA7">
        <v>2</v>
      </c>
      <c r="BN7">
        <v>1</v>
      </c>
      <c r="BU7">
        <v>1</v>
      </c>
      <c r="BZ7" s="23">
        <v>1</v>
      </c>
    </row>
    <row r="8" spans="1:78" ht="12.75">
      <c r="A8" t="s">
        <v>154</v>
      </c>
      <c r="C8" t="s">
        <v>155</v>
      </c>
      <c r="D8" s="23" t="s">
        <v>150</v>
      </c>
      <c r="E8" s="22">
        <v>81</v>
      </c>
      <c r="F8" s="24" t="s">
        <v>152</v>
      </c>
      <c r="G8">
        <v>1</v>
      </c>
      <c r="H8">
        <v>3</v>
      </c>
      <c r="I8" s="23">
        <f>G8+H8</f>
        <v>4</v>
      </c>
      <c r="K8" s="25" t="s">
        <v>153</v>
      </c>
      <c r="L8" s="26">
        <v>4</v>
      </c>
      <c r="M8" s="26">
        <v>0</v>
      </c>
      <c r="N8" s="26">
        <v>0</v>
      </c>
      <c r="O8" s="27">
        <v>0</v>
      </c>
      <c r="P8">
        <v>1</v>
      </c>
      <c r="Q8">
        <v>0</v>
      </c>
      <c r="R8" s="23">
        <f>P8+Q8</f>
        <v>1</v>
      </c>
      <c r="S8">
        <f>SUM(U8:X8,Z8:AM8,AT8)</f>
        <v>4</v>
      </c>
      <c r="T8">
        <f>S8*100/G8</f>
        <v>400</v>
      </c>
      <c r="U8" s="28"/>
      <c r="Z8">
        <v>2</v>
      </c>
      <c r="AB8" s="30">
        <v>1</v>
      </c>
      <c r="AH8">
        <v>1</v>
      </c>
      <c r="AU8">
        <v>1</v>
      </c>
      <c r="AW8">
        <v>2</v>
      </c>
      <c r="AX8">
        <v>1</v>
      </c>
      <c r="BK8">
        <v>2</v>
      </c>
      <c r="BL8">
        <v>1</v>
      </c>
      <c r="BM8">
        <v>2</v>
      </c>
      <c r="BP8">
        <v>1</v>
      </c>
      <c r="BS8">
        <v>3</v>
      </c>
      <c r="BU8">
        <v>3</v>
      </c>
      <c r="BV8">
        <v>2</v>
      </c>
      <c r="BZ8" s="23">
        <v>3</v>
      </c>
    </row>
    <row r="9" spans="1:78" ht="12.75">
      <c r="A9" t="s">
        <v>160</v>
      </c>
      <c r="C9" t="s">
        <v>161</v>
      </c>
      <c r="D9" s="23" t="s">
        <v>162</v>
      </c>
      <c r="E9" s="22">
        <v>81</v>
      </c>
      <c r="F9" s="24" t="s">
        <v>163</v>
      </c>
      <c r="G9">
        <v>0.8</v>
      </c>
      <c r="H9">
        <v>6.7</v>
      </c>
      <c r="I9" s="23">
        <f>SUM(G9:H9)</f>
        <v>7.5</v>
      </c>
      <c r="K9" s="25" t="s">
        <v>153</v>
      </c>
      <c r="L9" s="26">
        <v>3</v>
      </c>
      <c r="M9" s="26">
        <v>1</v>
      </c>
      <c r="N9" s="26">
        <v>0</v>
      </c>
      <c r="O9" s="27">
        <v>0</v>
      </c>
      <c r="P9">
        <v>1</v>
      </c>
      <c r="Q9">
        <v>0</v>
      </c>
      <c r="R9" s="23">
        <f>P9+Q9</f>
        <v>1</v>
      </c>
      <c r="S9">
        <f>SUM(U9:X9,Z9:AM9,AT9)</f>
        <v>10</v>
      </c>
      <c r="T9">
        <f>S9*100/G9</f>
        <v>1250</v>
      </c>
      <c r="U9" s="28"/>
      <c r="Z9">
        <v>1</v>
      </c>
      <c r="AA9">
        <v>2</v>
      </c>
      <c r="AG9">
        <v>4</v>
      </c>
      <c r="AH9">
        <v>2</v>
      </c>
      <c r="AI9">
        <v>1</v>
      </c>
      <c r="AU9">
        <v>1</v>
      </c>
      <c r="AW9">
        <v>1</v>
      </c>
      <c r="BK9">
        <v>2</v>
      </c>
      <c r="BM9">
        <v>2</v>
      </c>
      <c r="BS9">
        <v>1</v>
      </c>
      <c r="BT9">
        <v>1</v>
      </c>
      <c r="BU9">
        <v>1</v>
      </c>
      <c r="BV9">
        <v>2</v>
      </c>
      <c r="BZ9" s="23">
        <v>1</v>
      </c>
    </row>
    <row r="10" spans="1:78" ht="12.75">
      <c r="A10" t="s">
        <v>164</v>
      </c>
      <c r="C10" t="s">
        <v>165</v>
      </c>
      <c r="D10" s="23" t="s">
        <v>162</v>
      </c>
      <c r="E10" s="22">
        <v>83</v>
      </c>
      <c r="F10" s="24" t="s">
        <v>166</v>
      </c>
      <c r="G10">
        <v>145</v>
      </c>
      <c r="I10" s="23">
        <f>SUM(G10:H10)</f>
        <v>145</v>
      </c>
      <c r="K10" s="25" t="s">
        <v>153</v>
      </c>
      <c r="L10" s="26" t="s">
        <v>167</v>
      </c>
      <c r="M10" s="26" t="s">
        <v>168</v>
      </c>
      <c r="N10" s="26" t="s">
        <v>169</v>
      </c>
      <c r="O10" s="27" t="s">
        <v>169</v>
      </c>
      <c r="P10">
        <v>80</v>
      </c>
      <c r="Q10">
        <v>100</v>
      </c>
      <c r="R10" s="23">
        <f>P10+Q10</f>
        <v>180</v>
      </c>
      <c r="S10">
        <f>SUM(U10:X10,Z10:AM10,AT10)</f>
        <v>44</v>
      </c>
      <c r="T10">
        <f>S10*100/G10</f>
        <v>30.344827586206897</v>
      </c>
      <c r="U10" s="28"/>
      <c r="V10">
        <v>24</v>
      </c>
      <c r="Z10">
        <v>10</v>
      </c>
      <c r="AA10">
        <v>1</v>
      </c>
      <c r="AI10">
        <v>9</v>
      </c>
      <c r="BA10">
        <v>2</v>
      </c>
      <c r="BH10">
        <v>1</v>
      </c>
      <c r="BU10">
        <v>6</v>
      </c>
      <c r="BZ10" s="23">
        <v>2</v>
      </c>
    </row>
    <row r="11" spans="1:78" ht="12.75">
      <c r="A11" t="s">
        <v>172</v>
      </c>
      <c r="C11" t="s">
        <v>173</v>
      </c>
      <c r="D11" s="23" t="s">
        <v>146</v>
      </c>
      <c r="F11" s="24"/>
      <c r="G11">
        <v>1.2</v>
      </c>
      <c r="I11" s="23">
        <f>G11+H11</f>
        <v>1.2</v>
      </c>
      <c r="K11" s="25"/>
      <c r="O11" s="27"/>
      <c r="R11" s="23"/>
      <c r="U11" s="28"/>
      <c r="AP11" s="30"/>
      <c r="BZ11" s="23"/>
    </row>
    <row r="12" spans="1:78" ht="12.75">
      <c r="A12" t="s">
        <v>174</v>
      </c>
      <c r="C12" t="s">
        <v>175</v>
      </c>
      <c r="D12" s="23" t="s">
        <v>146</v>
      </c>
      <c r="F12" s="24"/>
      <c r="G12">
        <v>1.3</v>
      </c>
      <c r="I12" s="23">
        <f>G12+H12</f>
        <v>1.3</v>
      </c>
      <c r="K12" s="25"/>
      <c r="O12" s="27"/>
      <c r="R12" s="23"/>
      <c r="U12" s="28"/>
      <c r="AP12" s="30"/>
      <c r="BZ12" s="23"/>
    </row>
    <row r="13" spans="1:78" ht="12.75">
      <c r="A13" t="s">
        <v>176</v>
      </c>
      <c r="C13" t="s">
        <v>175</v>
      </c>
      <c r="D13" s="23" t="s">
        <v>146</v>
      </c>
      <c r="F13" s="24"/>
      <c r="G13">
        <v>13</v>
      </c>
      <c r="I13" s="23">
        <f>G13+H13</f>
        <v>13</v>
      </c>
      <c r="K13" s="25"/>
      <c r="O13" s="27"/>
      <c r="R13" s="23"/>
      <c r="U13" s="28"/>
      <c r="AP13" s="30"/>
      <c r="BZ13" s="23"/>
    </row>
    <row r="14" spans="1:78" ht="12.75">
      <c r="A14" t="s">
        <v>177</v>
      </c>
      <c r="D14" s="23" t="s">
        <v>146</v>
      </c>
      <c r="F14" s="24"/>
      <c r="G14">
        <v>0.33</v>
      </c>
      <c r="I14" s="23">
        <f>G14+H14</f>
        <v>0.33</v>
      </c>
      <c r="K14" s="25"/>
      <c r="O14" s="27"/>
      <c r="R14" s="23"/>
      <c r="U14" s="28"/>
      <c r="AP14" s="30"/>
      <c r="BZ14" s="23"/>
    </row>
    <row r="15" spans="1:78" ht="12.75">
      <c r="A15" t="s">
        <v>180</v>
      </c>
      <c r="D15" s="23" t="s">
        <v>181</v>
      </c>
      <c r="E15" s="22">
        <v>86</v>
      </c>
      <c r="F15" s="24" t="s">
        <v>143</v>
      </c>
      <c r="G15">
        <v>1.3</v>
      </c>
      <c r="I15" s="23">
        <f>G15+H15</f>
        <v>1.3</v>
      </c>
      <c r="K15" s="25" t="s">
        <v>153</v>
      </c>
      <c r="L15" s="26">
        <v>0</v>
      </c>
      <c r="M15" s="26">
        <v>0</v>
      </c>
      <c r="N15" s="26">
        <v>4</v>
      </c>
      <c r="O15" s="27">
        <v>0</v>
      </c>
      <c r="P15">
        <v>0</v>
      </c>
      <c r="Q15">
        <v>1</v>
      </c>
      <c r="R15" s="23">
        <f>P15+Q15</f>
        <v>1</v>
      </c>
      <c r="S15">
        <f>SUM(U15:X15,Z15:AM15,AT15)</f>
        <v>1</v>
      </c>
      <c r="T15">
        <f>S15*100/G15</f>
        <v>76.92307692307692</v>
      </c>
      <c r="U15" s="28"/>
      <c r="AI15">
        <v>1</v>
      </c>
      <c r="AP15" s="30"/>
      <c r="BZ15" s="23"/>
    </row>
    <row r="16" spans="1:78" ht="12.75">
      <c r="A16" t="s">
        <v>182</v>
      </c>
      <c r="C16" t="s">
        <v>182</v>
      </c>
      <c r="D16" s="23" t="s">
        <v>181</v>
      </c>
      <c r="E16" s="22">
        <v>82</v>
      </c>
      <c r="F16" s="24" t="s">
        <v>170</v>
      </c>
      <c r="G16">
        <v>3.5</v>
      </c>
      <c r="H16">
        <v>3</v>
      </c>
      <c r="I16" s="23">
        <f>G16+H16</f>
        <v>6.5</v>
      </c>
      <c r="K16" s="25" t="s">
        <v>157</v>
      </c>
      <c r="L16" s="26">
        <v>3</v>
      </c>
      <c r="M16" s="26">
        <v>1</v>
      </c>
      <c r="N16" s="26">
        <v>0</v>
      </c>
      <c r="O16" s="27">
        <v>0</v>
      </c>
      <c r="P16">
        <v>1</v>
      </c>
      <c r="Q16">
        <v>2</v>
      </c>
      <c r="R16" s="23">
        <f>P16+Q16</f>
        <v>3</v>
      </c>
      <c r="S16">
        <f>SUM(U16:X16,Z16:AM16,AT16)</f>
        <v>4</v>
      </c>
      <c r="T16">
        <f>S16*100/G16</f>
        <v>114.28571428571429</v>
      </c>
      <c r="U16" s="28"/>
      <c r="X16">
        <v>2</v>
      </c>
      <c r="AA16">
        <v>1</v>
      </c>
      <c r="AI16">
        <v>1</v>
      </c>
      <c r="AP16" s="30"/>
      <c r="BU16">
        <v>2</v>
      </c>
      <c r="BV16">
        <v>1</v>
      </c>
      <c r="BZ16" s="23">
        <v>3</v>
      </c>
    </row>
    <row r="17" spans="1:78" ht="12.75">
      <c r="A17" t="s">
        <v>183</v>
      </c>
      <c r="C17" t="s">
        <v>184</v>
      </c>
      <c r="D17" s="23" t="s">
        <v>185</v>
      </c>
      <c r="F17" s="24"/>
      <c r="G17">
        <v>0.1</v>
      </c>
      <c r="I17" s="23">
        <f>G17+H17</f>
        <v>0.1</v>
      </c>
      <c r="K17" s="25"/>
      <c r="O17" s="27"/>
      <c r="R17" s="23"/>
      <c r="U17" s="28"/>
      <c r="AP17" s="30"/>
      <c r="BZ17" s="23"/>
    </row>
    <row r="18" spans="1:78" ht="12.75">
      <c r="A18" t="s">
        <v>186</v>
      </c>
      <c r="C18" t="s">
        <v>187</v>
      </c>
      <c r="D18" s="23" t="s">
        <v>185</v>
      </c>
      <c r="F18" s="24"/>
      <c r="G18">
        <v>11</v>
      </c>
      <c r="I18" s="23">
        <f>G18+H18</f>
        <v>11</v>
      </c>
      <c r="K18" s="25"/>
      <c r="O18" s="27"/>
      <c r="R18" s="23"/>
      <c r="U18" s="28"/>
      <c r="AP18" s="30"/>
      <c r="BZ18" s="23"/>
    </row>
    <row r="19" spans="1:78" ht="12.75">
      <c r="A19" t="s">
        <v>188</v>
      </c>
      <c r="C19" t="s">
        <v>184</v>
      </c>
      <c r="D19" s="23" t="s">
        <v>185</v>
      </c>
      <c r="F19" s="24"/>
      <c r="G19">
        <v>5</v>
      </c>
      <c r="I19" s="23">
        <f>G19+H19</f>
        <v>5</v>
      </c>
      <c r="K19" s="25"/>
      <c r="O19" s="27"/>
      <c r="R19" s="23"/>
      <c r="U19" s="28"/>
      <c r="AP19" s="30"/>
      <c r="BZ19" s="23"/>
    </row>
    <row r="20" spans="1:78" ht="12.75">
      <c r="A20" t="s">
        <v>189</v>
      </c>
      <c r="C20" t="s">
        <v>184</v>
      </c>
      <c r="D20" s="23" t="s">
        <v>185</v>
      </c>
      <c r="F20" s="24"/>
      <c r="G20">
        <v>2</v>
      </c>
      <c r="I20" s="23">
        <f>G20+H20</f>
        <v>2</v>
      </c>
      <c r="K20" s="25"/>
      <c r="O20" s="27"/>
      <c r="R20" s="23"/>
      <c r="U20" s="28"/>
      <c r="AP20" s="30"/>
      <c r="BZ20" s="23"/>
    </row>
    <row r="21" spans="1:78" ht="12.75">
      <c r="A21" t="s">
        <v>190</v>
      </c>
      <c r="B21" s="35" t="s">
        <v>159</v>
      </c>
      <c r="C21" t="s">
        <v>191</v>
      </c>
      <c r="D21" s="23" t="s">
        <v>192</v>
      </c>
      <c r="E21" s="22">
        <v>88</v>
      </c>
      <c r="F21" s="24" t="s">
        <v>156</v>
      </c>
      <c r="G21">
        <v>10</v>
      </c>
      <c r="I21" s="23">
        <f>G21+H21</f>
        <v>10</v>
      </c>
      <c r="K21" s="25" t="s">
        <v>157</v>
      </c>
      <c r="L21" s="26">
        <v>0</v>
      </c>
      <c r="M21" s="26">
        <v>1</v>
      </c>
      <c r="N21" s="26">
        <v>0</v>
      </c>
      <c r="O21" s="27">
        <v>3</v>
      </c>
      <c r="P21">
        <v>0</v>
      </c>
      <c r="Q21">
        <v>0</v>
      </c>
      <c r="R21" s="23">
        <f aca="true" t="shared" si="0" ref="R21:R29">P21+Q21</f>
        <v>0</v>
      </c>
      <c r="S21">
        <f aca="true" t="shared" si="1" ref="S21:S32">SUM(U21:X21,Z21:AM21,AT21)</f>
        <v>9</v>
      </c>
      <c r="T21">
        <f aca="true" t="shared" si="2" ref="T21:T32">S21*100/G21</f>
        <v>90</v>
      </c>
      <c r="U21" s="28"/>
      <c r="Z21">
        <v>6</v>
      </c>
      <c r="AD21">
        <v>1</v>
      </c>
      <c r="AG21">
        <v>1</v>
      </c>
      <c r="AI21">
        <v>1</v>
      </c>
      <c r="AP21" s="30"/>
      <c r="AV21">
        <v>1</v>
      </c>
      <c r="AY21">
        <v>1</v>
      </c>
      <c r="BA21">
        <v>3</v>
      </c>
      <c r="BE21">
        <v>1</v>
      </c>
      <c r="BL21">
        <v>1</v>
      </c>
      <c r="BU21">
        <v>3</v>
      </c>
      <c r="BZ21" s="23"/>
    </row>
    <row r="22" spans="1:78" ht="12.75">
      <c r="A22" t="s">
        <v>193</v>
      </c>
      <c r="B22" s="35" t="s">
        <v>159</v>
      </c>
      <c r="C22" t="s">
        <v>194</v>
      </c>
      <c r="D22" s="23" t="s">
        <v>192</v>
      </c>
      <c r="E22" s="22">
        <v>87</v>
      </c>
      <c r="F22" s="24" t="s">
        <v>156</v>
      </c>
      <c r="G22">
        <v>6</v>
      </c>
      <c r="I22" s="23">
        <f>G22+H22</f>
        <v>6</v>
      </c>
      <c r="K22" s="25" t="s">
        <v>157</v>
      </c>
      <c r="L22" s="26">
        <v>0</v>
      </c>
      <c r="M22" s="26">
        <v>3</v>
      </c>
      <c r="N22" s="26">
        <v>1</v>
      </c>
      <c r="O22" s="27">
        <v>0</v>
      </c>
      <c r="P22">
        <v>1</v>
      </c>
      <c r="Q22">
        <v>0</v>
      </c>
      <c r="R22" s="23">
        <f t="shared" si="0"/>
        <v>1</v>
      </c>
      <c r="S22">
        <f t="shared" si="1"/>
        <v>6</v>
      </c>
      <c r="T22">
        <f t="shared" si="2"/>
        <v>100</v>
      </c>
      <c r="U22" s="28"/>
      <c r="X22">
        <v>2</v>
      </c>
      <c r="Z22">
        <v>3</v>
      </c>
      <c r="AD22">
        <v>1</v>
      </c>
      <c r="AP22" s="30"/>
      <c r="BA22">
        <v>1</v>
      </c>
      <c r="BH22">
        <v>1</v>
      </c>
      <c r="BM22">
        <v>1</v>
      </c>
      <c r="BU22">
        <v>1</v>
      </c>
      <c r="BZ22" s="23"/>
    </row>
    <row r="23" spans="1:78" ht="12.75">
      <c r="A23" t="s">
        <v>195</v>
      </c>
      <c r="B23" s="35" t="s">
        <v>159</v>
      </c>
      <c r="C23" t="s">
        <v>191</v>
      </c>
      <c r="D23" s="23" t="s">
        <v>192</v>
      </c>
      <c r="E23" s="22">
        <v>86</v>
      </c>
      <c r="F23" s="24" t="s">
        <v>156</v>
      </c>
      <c r="G23">
        <v>3.5</v>
      </c>
      <c r="I23" s="23">
        <f>G23+H23</f>
        <v>3.5</v>
      </c>
      <c r="K23" s="25" t="s">
        <v>157</v>
      </c>
      <c r="L23" s="26">
        <v>0</v>
      </c>
      <c r="M23" s="26">
        <v>0</v>
      </c>
      <c r="N23" s="26">
        <v>0</v>
      </c>
      <c r="O23" s="27">
        <v>4</v>
      </c>
      <c r="P23">
        <v>0</v>
      </c>
      <c r="Q23">
        <v>0</v>
      </c>
      <c r="R23" s="23">
        <f t="shared" si="0"/>
        <v>0</v>
      </c>
      <c r="S23">
        <f t="shared" si="1"/>
        <v>0</v>
      </c>
      <c r="T23">
        <f t="shared" si="2"/>
        <v>0</v>
      </c>
      <c r="U23" s="28"/>
      <c r="AP23" s="30"/>
      <c r="AV23">
        <v>2</v>
      </c>
      <c r="BA23">
        <v>1</v>
      </c>
      <c r="BU23">
        <v>3</v>
      </c>
      <c r="BZ23" s="23"/>
    </row>
    <row r="24" spans="1:78" ht="12.75">
      <c r="A24" t="s">
        <v>196</v>
      </c>
      <c r="B24" s="35" t="s">
        <v>159</v>
      </c>
      <c r="C24" t="s">
        <v>191</v>
      </c>
      <c r="D24" s="23" t="s">
        <v>192</v>
      </c>
      <c r="E24" s="22">
        <v>85</v>
      </c>
      <c r="F24" s="24" t="s">
        <v>156</v>
      </c>
      <c r="G24">
        <v>1.3</v>
      </c>
      <c r="I24" s="23">
        <f aca="true" t="shared" si="3" ref="I24:I32">G24+H24</f>
        <v>1.3</v>
      </c>
      <c r="K24" s="25" t="s">
        <v>157</v>
      </c>
      <c r="L24" s="26">
        <v>0</v>
      </c>
      <c r="M24" s="26">
        <v>1</v>
      </c>
      <c r="N24" s="26">
        <v>0</v>
      </c>
      <c r="O24" s="27">
        <v>3</v>
      </c>
      <c r="P24">
        <v>0</v>
      </c>
      <c r="Q24">
        <v>0</v>
      </c>
      <c r="R24" s="23">
        <f t="shared" si="0"/>
        <v>0</v>
      </c>
      <c r="S24">
        <f t="shared" si="1"/>
        <v>4</v>
      </c>
      <c r="T24">
        <f t="shared" si="2"/>
        <v>307.6923076923077</v>
      </c>
      <c r="U24" s="28"/>
      <c r="Z24">
        <v>1</v>
      </c>
      <c r="AA24">
        <v>1</v>
      </c>
      <c r="AD24">
        <v>1</v>
      </c>
      <c r="AI24">
        <v>1</v>
      </c>
      <c r="AP24" s="30"/>
      <c r="AV24">
        <v>1</v>
      </c>
      <c r="AW24">
        <v>1</v>
      </c>
      <c r="AY24">
        <v>1</v>
      </c>
      <c r="BA24">
        <v>1</v>
      </c>
      <c r="BL24">
        <v>1</v>
      </c>
      <c r="BU24">
        <v>1</v>
      </c>
      <c r="BZ24" s="23"/>
    </row>
    <row r="25" spans="1:78" ht="12.75">
      <c r="A25" t="s">
        <v>197</v>
      </c>
      <c r="B25" s="35" t="s">
        <v>159</v>
      </c>
      <c r="C25" t="s">
        <v>191</v>
      </c>
      <c r="D25" s="23" t="s">
        <v>192</v>
      </c>
      <c r="E25" s="22">
        <v>85</v>
      </c>
      <c r="F25" s="24" t="s">
        <v>156</v>
      </c>
      <c r="G25">
        <v>1.8</v>
      </c>
      <c r="I25" s="23">
        <f t="shared" si="3"/>
        <v>1.8</v>
      </c>
      <c r="K25" s="25" t="s">
        <v>153</v>
      </c>
      <c r="L25" s="26">
        <v>0</v>
      </c>
      <c r="M25" s="26">
        <v>4</v>
      </c>
      <c r="N25" s="26">
        <v>0</v>
      </c>
      <c r="O25" s="27">
        <v>0</v>
      </c>
      <c r="P25">
        <v>3</v>
      </c>
      <c r="Q25">
        <v>0</v>
      </c>
      <c r="R25" s="23">
        <f t="shared" si="0"/>
        <v>3</v>
      </c>
      <c r="S25">
        <f t="shared" si="1"/>
        <v>10</v>
      </c>
      <c r="T25">
        <f t="shared" si="2"/>
        <v>555.5555555555555</v>
      </c>
      <c r="U25" s="28"/>
      <c r="Z25">
        <v>5</v>
      </c>
      <c r="AA25">
        <v>2</v>
      </c>
      <c r="AD25">
        <v>1</v>
      </c>
      <c r="AI25">
        <v>2</v>
      </c>
      <c r="AP25" s="30"/>
      <c r="AY25">
        <v>1</v>
      </c>
      <c r="BS25">
        <v>1</v>
      </c>
      <c r="BU25">
        <v>2</v>
      </c>
      <c r="BX25">
        <v>2</v>
      </c>
      <c r="BZ25" s="23"/>
    </row>
    <row r="26" spans="1:78" ht="12.75">
      <c r="A26" t="s">
        <v>198</v>
      </c>
      <c r="B26" s="35" t="s">
        <v>159</v>
      </c>
      <c r="C26" t="s">
        <v>191</v>
      </c>
      <c r="D26" s="23" t="s">
        <v>192</v>
      </c>
      <c r="E26" s="22">
        <v>83</v>
      </c>
      <c r="F26" s="24" t="s">
        <v>170</v>
      </c>
      <c r="G26">
        <v>10</v>
      </c>
      <c r="I26" s="23">
        <f t="shared" si="3"/>
        <v>10</v>
      </c>
      <c r="K26" s="25" t="s">
        <v>153</v>
      </c>
      <c r="L26" s="26">
        <v>0</v>
      </c>
      <c r="M26" s="26">
        <v>1</v>
      </c>
      <c r="N26" s="26">
        <v>1</v>
      </c>
      <c r="O26" s="27">
        <v>2</v>
      </c>
      <c r="P26">
        <v>1</v>
      </c>
      <c r="Q26">
        <v>0</v>
      </c>
      <c r="R26" s="23">
        <f t="shared" si="0"/>
        <v>1</v>
      </c>
      <c r="S26">
        <f t="shared" si="1"/>
        <v>16</v>
      </c>
      <c r="T26">
        <f t="shared" si="2"/>
        <v>160</v>
      </c>
      <c r="U26" s="28"/>
      <c r="X26">
        <v>8</v>
      </c>
      <c r="Z26">
        <v>1</v>
      </c>
      <c r="AA26">
        <v>1</v>
      </c>
      <c r="AC26">
        <v>1</v>
      </c>
      <c r="AD26">
        <v>1</v>
      </c>
      <c r="AG26">
        <v>3</v>
      </c>
      <c r="AI26">
        <v>1</v>
      </c>
      <c r="AP26" s="30"/>
      <c r="AU26">
        <v>1</v>
      </c>
      <c r="AW26">
        <v>1</v>
      </c>
      <c r="BA26">
        <v>2</v>
      </c>
      <c r="BB26">
        <v>2</v>
      </c>
      <c r="BE26">
        <v>7</v>
      </c>
      <c r="BH26">
        <v>6</v>
      </c>
      <c r="BZ26" s="23"/>
    </row>
    <row r="27" spans="1:78" ht="12.75">
      <c r="A27" t="s">
        <v>199</v>
      </c>
      <c r="B27" s="35" t="s">
        <v>159</v>
      </c>
      <c r="C27" t="s">
        <v>191</v>
      </c>
      <c r="D27" s="23" t="s">
        <v>192</v>
      </c>
      <c r="E27" s="22">
        <v>85</v>
      </c>
      <c r="F27" s="24" t="s">
        <v>156</v>
      </c>
      <c r="G27">
        <v>3.5</v>
      </c>
      <c r="I27" s="23">
        <f t="shared" si="3"/>
        <v>3.5</v>
      </c>
      <c r="K27" s="25" t="s">
        <v>157</v>
      </c>
      <c r="L27" s="26">
        <v>0</v>
      </c>
      <c r="M27" s="26">
        <v>3</v>
      </c>
      <c r="N27" s="26">
        <v>0</v>
      </c>
      <c r="O27" s="27">
        <v>1</v>
      </c>
      <c r="P27">
        <v>0</v>
      </c>
      <c r="Q27">
        <v>0</v>
      </c>
      <c r="R27" s="23">
        <f t="shared" si="0"/>
        <v>0</v>
      </c>
      <c r="S27">
        <f t="shared" si="1"/>
        <v>4</v>
      </c>
      <c r="T27">
        <f t="shared" si="2"/>
        <v>114.28571428571429</v>
      </c>
      <c r="U27" s="28"/>
      <c r="Z27">
        <v>4</v>
      </c>
      <c r="AP27" s="30"/>
      <c r="BA27">
        <v>1</v>
      </c>
      <c r="BL27">
        <v>1</v>
      </c>
      <c r="BU27">
        <v>2</v>
      </c>
      <c r="BZ27" s="23"/>
    </row>
    <row r="28" spans="1:78" ht="12.75">
      <c r="A28" t="s">
        <v>200</v>
      </c>
      <c r="B28" s="35" t="s">
        <v>159</v>
      </c>
      <c r="C28" t="s">
        <v>191</v>
      </c>
      <c r="D28" s="23" t="s">
        <v>192</v>
      </c>
      <c r="E28" s="22">
        <v>85</v>
      </c>
      <c r="F28" s="24" t="s">
        <v>156</v>
      </c>
      <c r="G28">
        <v>0.13</v>
      </c>
      <c r="I28" s="23">
        <f t="shared" si="3"/>
        <v>0.13</v>
      </c>
      <c r="K28" s="25" t="s">
        <v>157</v>
      </c>
      <c r="L28" s="26">
        <v>0</v>
      </c>
      <c r="M28" s="26">
        <v>0</v>
      </c>
      <c r="N28" s="26">
        <v>0</v>
      </c>
      <c r="O28" s="27">
        <v>4</v>
      </c>
      <c r="P28">
        <v>0</v>
      </c>
      <c r="Q28">
        <v>0</v>
      </c>
      <c r="R28" s="23">
        <f t="shared" si="0"/>
        <v>0</v>
      </c>
      <c r="S28">
        <f t="shared" si="1"/>
        <v>0</v>
      </c>
      <c r="T28">
        <f t="shared" si="2"/>
        <v>0</v>
      </c>
      <c r="U28" s="28"/>
      <c r="AP28" s="30"/>
      <c r="BA28">
        <v>1</v>
      </c>
      <c r="BZ28" s="23"/>
    </row>
    <row r="29" spans="1:78" ht="12.75">
      <c r="A29" t="s">
        <v>201</v>
      </c>
      <c r="B29" s="35" t="s">
        <v>159</v>
      </c>
      <c r="C29" t="s">
        <v>194</v>
      </c>
      <c r="D29" s="23" t="s">
        <v>192</v>
      </c>
      <c r="E29" s="22">
        <v>85</v>
      </c>
      <c r="F29" s="24" t="s">
        <v>156</v>
      </c>
      <c r="G29">
        <v>1.7</v>
      </c>
      <c r="I29" s="23">
        <f t="shared" si="3"/>
        <v>1.7</v>
      </c>
      <c r="K29" s="25" t="s">
        <v>153</v>
      </c>
      <c r="L29" s="26">
        <v>0</v>
      </c>
      <c r="M29" s="26">
        <v>3</v>
      </c>
      <c r="N29" s="26">
        <v>0</v>
      </c>
      <c r="O29" s="27">
        <v>1</v>
      </c>
      <c r="P29">
        <v>4</v>
      </c>
      <c r="Q29">
        <v>0</v>
      </c>
      <c r="R29" s="23">
        <f t="shared" si="0"/>
        <v>4</v>
      </c>
      <c r="S29">
        <f t="shared" si="1"/>
        <v>5</v>
      </c>
      <c r="T29">
        <f t="shared" si="2"/>
        <v>294.11764705882354</v>
      </c>
      <c r="U29" s="28"/>
      <c r="X29">
        <v>2</v>
      </c>
      <c r="AA29">
        <v>1</v>
      </c>
      <c r="AG29">
        <v>1</v>
      </c>
      <c r="AI29">
        <v>1</v>
      </c>
      <c r="AP29" s="30"/>
      <c r="AY29">
        <v>1</v>
      </c>
      <c r="BQ29">
        <v>1</v>
      </c>
      <c r="BS29">
        <v>1</v>
      </c>
      <c r="BU29">
        <v>1</v>
      </c>
      <c r="BZ29" s="23">
        <v>1</v>
      </c>
    </row>
    <row r="30" spans="1:78" ht="12.75">
      <c r="A30" t="s">
        <v>202</v>
      </c>
      <c r="B30" s="35" t="s">
        <v>159</v>
      </c>
      <c r="C30" t="s">
        <v>191</v>
      </c>
      <c r="D30" s="23" t="s">
        <v>192</v>
      </c>
      <c r="E30" s="22">
        <v>85</v>
      </c>
      <c r="F30" s="24" t="s">
        <v>156</v>
      </c>
      <c r="G30">
        <v>4</v>
      </c>
      <c r="I30" s="23">
        <f t="shared" si="3"/>
        <v>4</v>
      </c>
      <c r="K30" s="25" t="s">
        <v>157</v>
      </c>
      <c r="L30" s="26">
        <v>0</v>
      </c>
      <c r="M30" s="26">
        <v>4</v>
      </c>
      <c r="N30" s="26">
        <v>0</v>
      </c>
      <c r="O30" s="27">
        <v>0</v>
      </c>
      <c r="P30">
        <v>0</v>
      </c>
      <c r="Q30">
        <v>0</v>
      </c>
      <c r="R30" s="23">
        <f>P30+Q30</f>
        <v>0</v>
      </c>
      <c r="S30">
        <f t="shared" si="1"/>
        <v>3</v>
      </c>
      <c r="T30">
        <f t="shared" si="2"/>
        <v>75</v>
      </c>
      <c r="U30" s="28"/>
      <c r="AD30">
        <v>1</v>
      </c>
      <c r="AI30">
        <v>2</v>
      </c>
      <c r="AP30" s="30"/>
      <c r="AV30">
        <v>2</v>
      </c>
      <c r="BA30">
        <v>2</v>
      </c>
      <c r="BU30">
        <v>1</v>
      </c>
      <c r="BZ30" s="23"/>
    </row>
    <row r="31" spans="1:78" ht="12.75">
      <c r="A31" t="s">
        <v>203</v>
      </c>
      <c r="B31" s="35" t="s">
        <v>159</v>
      </c>
      <c r="C31" t="s">
        <v>194</v>
      </c>
      <c r="D31" s="23" t="s">
        <v>192</v>
      </c>
      <c r="E31" s="22">
        <v>85</v>
      </c>
      <c r="F31" s="24" t="s">
        <v>156</v>
      </c>
      <c r="G31">
        <v>2.5</v>
      </c>
      <c r="I31" s="23">
        <f t="shared" si="3"/>
        <v>2.5</v>
      </c>
      <c r="K31" s="25" t="s">
        <v>157</v>
      </c>
      <c r="L31" s="26">
        <v>0</v>
      </c>
      <c r="M31" s="26">
        <v>4</v>
      </c>
      <c r="N31" s="26">
        <v>0</v>
      </c>
      <c r="O31" s="27">
        <v>0</v>
      </c>
      <c r="P31">
        <v>0</v>
      </c>
      <c r="Q31">
        <v>0</v>
      </c>
      <c r="R31" s="23">
        <f>P31+Q31</f>
        <v>0</v>
      </c>
      <c r="S31">
        <f t="shared" si="1"/>
        <v>1</v>
      </c>
      <c r="T31">
        <f t="shared" si="2"/>
        <v>40</v>
      </c>
      <c r="U31" s="28"/>
      <c r="Z31">
        <v>1</v>
      </c>
      <c r="AP31" s="30"/>
      <c r="BA31">
        <v>2</v>
      </c>
      <c r="BU31">
        <v>2</v>
      </c>
      <c r="BZ31" s="23"/>
    </row>
    <row r="32" spans="1:78" ht="12.75">
      <c r="A32" t="s">
        <v>171</v>
      </c>
      <c r="B32" s="35" t="s">
        <v>159</v>
      </c>
      <c r="C32" t="s">
        <v>191</v>
      </c>
      <c r="D32" s="23" t="s">
        <v>192</v>
      </c>
      <c r="E32" s="22">
        <v>85</v>
      </c>
      <c r="F32" s="24" t="s">
        <v>156</v>
      </c>
      <c r="G32">
        <v>2</v>
      </c>
      <c r="I32" s="23">
        <f t="shared" si="3"/>
        <v>2</v>
      </c>
      <c r="K32" s="25" t="s">
        <v>157</v>
      </c>
      <c r="L32" s="26">
        <v>0</v>
      </c>
      <c r="M32" s="26">
        <v>2</v>
      </c>
      <c r="N32" s="26">
        <v>0</v>
      </c>
      <c r="O32" s="27">
        <v>2</v>
      </c>
      <c r="P32">
        <v>0</v>
      </c>
      <c r="Q32">
        <v>0</v>
      </c>
      <c r="R32" s="23">
        <f>P32+Q32</f>
        <v>0</v>
      </c>
      <c r="S32">
        <f t="shared" si="1"/>
        <v>4</v>
      </c>
      <c r="T32">
        <f t="shared" si="2"/>
        <v>200</v>
      </c>
      <c r="U32" s="28"/>
      <c r="Z32">
        <v>2</v>
      </c>
      <c r="AI32">
        <v>2</v>
      </c>
      <c r="AP32" s="30"/>
      <c r="BU32">
        <v>1</v>
      </c>
      <c r="BZ32" s="23"/>
    </row>
    <row r="33" spans="1:78" ht="12.75">
      <c r="A33" t="s">
        <v>204</v>
      </c>
      <c r="C33" t="s">
        <v>205</v>
      </c>
      <c r="D33" s="23" t="s">
        <v>205</v>
      </c>
      <c r="F33" s="24"/>
      <c r="G33">
        <v>0.3</v>
      </c>
      <c r="I33" s="23">
        <f>G33+H33</f>
        <v>0.3</v>
      </c>
      <c r="K33" s="25"/>
      <c r="O33" s="27"/>
      <c r="R33" s="23"/>
      <c r="U33" s="28"/>
      <c r="AP33" s="30"/>
      <c r="BZ33" s="23"/>
    </row>
    <row r="34" spans="1:78" ht="12.75">
      <c r="A34" t="s">
        <v>206</v>
      </c>
      <c r="C34" t="s">
        <v>207</v>
      </c>
      <c r="D34" s="23" t="s">
        <v>205</v>
      </c>
      <c r="F34" s="24"/>
      <c r="G34">
        <v>0.7</v>
      </c>
      <c r="H34">
        <v>0.3</v>
      </c>
      <c r="I34" s="23">
        <f>G34+H34</f>
        <v>1</v>
      </c>
      <c r="K34" s="25"/>
      <c r="O34" s="27"/>
      <c r="R34" s="23"/>
      <c r="U34" s="28"/>
      <c r="AP34" s="30"/>
      <c r="BZ34" s="23"/>
    </row>
    <row r="35" spans="1:78" ht="12.75">
      <c r="A35" t="s">
        <v>208</v>
      </c>
      <c r="C35" t="s">
        <v>209</v>
      </c>
      <c r="D35" s="23" t="s">
        <v>205</v>
      </c>
      <c r="F35" s="24"/>
      <c r="G35">
        <v>0.8</v>
      </c>
      <c r="H35">
        <v>0.6</v>
      </c>
      <c r="I35" s="23">
        <f>G35+H35</f>
        <v>1.4</v>
      </c>
      <c r="K35" s="25"/>
      <c r="O35" s="27"/>
      <c r="R35" s="23"/>
      <c r="U35" s="28"/>
      <c r="AP35" s="30"/>
      <c r="BZ35" s="23"/>
    </row>
    <row r="36" spans="1:78" ht="12.75">
      <c r="A36" t="s">
        <v>178</v>
      </c>
      <c r="C36" t="s">
        <v>209</v>
      </c>
      <c r="D36" s="23" t="s">
        <v>205</v>
      </c>
      <c r="F36" s="24"/>
      <c r="G36">
        <v>1.5</v>
      </c>
      <c r="I36" s="23">
        <f>G36+H36</f>
        <v>1.5</v>
      </c>
      <c r="K36" s="25"/>
      <c r="O36" s="27"/>
      <c r="R36" s="23"/>
      <c r="U36" s="28"/>
      <c r="AP36" s="30"/>
      <c r="BZ36" s="23"/>
    </row>
    <row r="37" spans="1:78" ht="12.75">
      <c r="A37" s="36" t="s">
        <v>211</v>
      </c>
      <c r="B37"/>
      <c r="C37" s="36" t="s">
        <v>212</v>
      </c>
      <c r="D37" s="23" t="s">
        <v>212</v>
      </c>
      <c r="F37" s="24"/>
      <c r="G37" s="38">
        <v>1</v>
      </c>
      <c r="H37" s="38">
        <v>25</v>
      </c>
      <c r="I37" s="39">
        <f>G37+H37</f>
        <v>26</v>
      </c>
      <c r="K37" s="25"/>
      <c r="L37" s="26">
        <v>1</v>
      </c>
      <c r="M37" s="26">
        <v>2</v>
      </c>
      <c r="N37" s="26">
        <v>1</v>
      </c>
      <c r="O37" s="27">
        <v>0</v>
      </c>
      <c r="P37" s="40">
        <v>2</v>
      </c>
      <c r="Q37" s="40">
        <v>4</v>
      </c>
      <c r="R37" s="23">
        <f>P37+Q37</f>
        <v>6</v>
      </c>
      <c r="S37" s="29"/>
      <c r="U37" s="28"/>
      <c r="AP37" s="30"/>
      <c r="BZ37" s="23"/>
    </row>
    <row r="38" spans="1:78" ht="12.75">
      <c r="A38" t="s">
        <v>213</v>
      </c>
      <c r="D38" s="23" t="s">
        <v>214</v>
      </c>
      <c r="E38" s="22">
        <v>82</v>
      </c>
      <c r="F38" s="24" t="s">
        <v>143</v>
      </c>
      <c r="G38">
        <v>3</v>
      </c>
      <c r="H38">
        <v>4</v>
      </c>
      <c r="I38" s="23">
        <f>G38+H38</f>
        <v>7</v>
      </c>
      <c r="K38" s="37" t="s">
        <v>144</v>
      </c>
      <c r="O38" s="27"/>
      <c r="R38" s="23"/>
      <c r="S38">
        <f>SUM(U38:X38,Z38:AM38,AT38)</f>
        <v>0</v>
      </c>
      <c r="T38">
        <f>S38*100/G38</f>
        <v>0</v>
      </c>
      <c r="U38" s="28"/>
      <c r="AP38" s="30"/>
      <c r="BU38">
        <v>1</v>
      </c>
      <c r="BZ38" s="23"/>
    </row>
    <row r="39" spans="1:78" ht="12.75">
      <c r="A39" t="s">
        <v>215</v>
      </c>
      <c r="B39" s="35" t="s">
        <v>159</v>
      </c>
      <c r="C39" t="s">
        <v>216</v>
      </c>
      <c r="D39" s="23" t="s">
        <v>217</v>
      </c>
      <c r="E39" s="22">
        <v>81</v>
      </c>
      <c r="F39" s="24" t="s">
        <v>218</v>
      </c>
      <c r="G39">
        <v>1.4</v>
      </c>
      <c r="I39" s="23">
        <f aca="true" t="shared" si="4" ref="I39:I49">G39+H39</f>
        <v>1.4</v>
      </c>
      <c r="K39" s="25" t="s">
        <v>153</v>
      </c>
      <c r="L39" s="26">
        <v>0</v>
      </c>
      <c r="M39" s="26">
        <v>4</v>
      </c>
      <c r="N39" s="26">
        <v>0</v>
      </c>
      <c r="O39" s="27">
        <v>0</v>
      </c>
      <c r="P39">
        <v>0</v>
      </c>
      <c r="Q39">
        <v>1</v>
      </c>
      <c r="R39" s="23">
        <f>P39+Q39</f>
        <v>1</v>
      </c>
      <c r="S39">
        <f>SUM(U39:X39,Z39:AM39,AT39)</f>
        <v>0</v>
      </c>
      <c r="T39">
        <f>S39*100/G39</f>
        <v>0</v>
      </c>
      <c r="U39" s="28"/>
      <c r="AP39" s="30"/>
      <c r="BX39">
        <v>1</v>
      </c>
      <c r="BZ39" s="23"/>
    </row>
    <row r="40" spans="1:78" ht="12.75">
      <c r="A40" t="s">
        <v>219</v>
      </c>
      <c r="C40" s="36" t="s">
        <v>220</v>
      </c>
      <c r="D40" s="23" t="s">
        <v>217</v>
      </c>
      <c r="F40" s="24"/>
      <c r="G40">
        <v>0.1</v>
      </c>
      <c r="H40">
        <v>0.3</v>
      </c>
      <c r="I40" s="23">
        <f t="shared" si="4"/>
        <v>0.4</v>
      </c>
      <c r="K40" s="25"/>
      <c r="O40" s="27"/>
      <c r="R40" s="23"/>
      <c r="U40" s="28"/>
      <c r="AP40" s="30"/>
      <c r="BZ40" s="23"/>
    </row>
    <row r="41" spans="1:78" ht="12.75">
      <c r="A41" t="s">
        <v>221</v>
      </c>
      <c r="B41" s="35" t="s">
        <v>159</v>
      </c>
      <c r="C41" t="s">
        <v>222</v>
      </c>
      <c r="D41" s="23" t="s">
        <v>217</v>
      </c>
      <c r="E41" s="22">
        <v>81</v>
      </c>
      <c r="F41" s="24" t="s">
        <v>218</v>
      </c>
      <c r="G41">
        <v>0.5</v>
      </c>
      <c r="I41" s="23">
        <f t="shared" si="4"/>
        <v>0.5</v>
      </c>
      <c r="K41" s="25" t="s">
        <v>153</v>
      </c>
      <c r="L41" s="26">
        <v>0</v>
      </c>
      <c r="M41" s="26">
        <v>0</v>
      </c>
      <c r="N41" s="26">
        <v>4</v>
      </c>
      <c r="O41" s="27">
        <v>0</v>
      </c>
      <c r="P41">
        <v>0</v>
      </c>
      <c r="Q41">
        <v>0</v>
      </c>
      <c r="R41" s="23">
        <f>P41+Q41</f>
        <v>0</v>
      </c>
      <c r="S41">
        <f>SUM(U41:X41,Z41:AM41,AT41)</f>
        <v>0</v>
      </c>
      <c r="T41">
        <f>S41*100/G41</f>
        <v>0</v>
      </c>
      <c r="U41" s="28"/>
      <c r="AP41" s="30"/>
      <c r="AW41">
        <v>1</v>
      </c>
      <c r="AY41">
        <v>1</v>
      </c>
      <c r="BZ41" s="23"/>
    </row>
    <row r="42" spans="1:78" ht="12.75">
      <c r="A42" t="s">
        <v>223</v>
      </c>
      <c r="B42" s="35" t="s">
        <v>159</v>
      </c>
      <c r="C42" t="s">
        <v>224</v>
      </c>
      <c r="D42" s="23" t="s">
        <v>217</v>
      </c>
      <c r="F42" s="24"/>
      <c r="G42">
        <v>1.5</v>
      </c>
      <c r="I42" s="23">
        <f t="shared" si="4"/>
        <v>1.5</v>
      </c>
      <c r="K42" s="25"/>
      <c r="O42" s="27"/>
      <c r="R42" s="23"/>
      <c r="U42" s="28"/>
      <c r="AP42" s="30"/>
      <c r="BZ42" s="23"/>
    </row>
    <row r="43" spans="1:78" ht="12.75">
      <c r="A43" t="s">
        <v>225</v>
      </c>
      <c r="B43" s="35" t="s">
        <v>159</v>
      </c>
      <c r="C43" t="s">
        <v>103</v>
      </c>
      <c r="D43" s="23" t="s">
        <v>217</v>
      </c>
      <c r="F43" s="24"/>
      <c r="G43">
        <v>0.2</v>
      </c>
      <c r="I43" s="23">
        <f t="shared" si="4"/>
        <v>0.2</v>
      </c>
      <c r="K43" s="25"/>
      <c r="O43" s="27"/>
      <c r="R43" s="23"/>
      <c r="U43" s="28"/>
      <c r="AP43" s="30"/>
      <c r="BZ43" s="23"/>
    </row>
    <row r="44" spans="1:78" ht="12.75">
      <c r="A44" t="s">
        <v>226</v>
      </c>
      <c r="B44" s="35" t="s">
        <v>159</v>
      </c>
      <c r="C44" t="s">
        <v>227</v>
      </c>
      <c r="D44" s="23" t="s">
        <v>217</v>
      </c>
      <c r="F44" s="24"/>
      <c r="G44">
        <v>0.3</v>
      </c>
      <c r="I44" s="23">
        <f t="shared" si="4"/>
        <v>0.3</v>
      </c>
      <c r="K44" s="25"/>
      <c r="O44" s="27"/>
      <c r="R44" s="23"/>
      <c r="U44" s="28"/>
      <c r="AP44" s="30"/>
      <c r="BZ44" s="23"/>
    </row>
    <row r="45" spans="1:78" ht="12.75">
      <c r="A45" t="s">
        <v>228</v>
      </c>
      <c r="B45" s="35" t="s">
        <v>159</v>
      </c>
      <c r="C45" t="s">
        <v>229</v>
      </c>
      <c r="D45" s="23" t="s">
        <v>217</v>
      </c>
      <c r="F45" s="24"/>
      <c r="G45">
        <v>0.7</v>
      </c>
      <c r="I45" s="23">
        <f t="shared" si="4"/>
        <v>0.7</v>
      </c>
      <c r="K45" s="25"/>
      <c r="O45" s="27"/>
      <c r="R45" s="23"/>
      <c r="U45" s="28"/>
      <c r="AP45" s="30"/>
      <c r="BZ45" s="23"/>
    </row>
    <row r="46" spans="1:78" ht="12.75">
      <c r="A46" t="s">
        <v>230</v>
      </c>
      <c r="B46" s="35" t="s">
        <v>159</v>
      </c>
      <c r="C46" t="s">
        <v>231</v>
      </c>
      <c r="D46" s="23" t="s">
        <v>217</v>
      </c>
      <c r="E46" s="22">
        <v>81</v>
      </c>
      <c r="F46" s="24" t="s">
        <v>218</v>
      </c>
      <c r="G46">
        <v>0.7</v>
      </c>
      <c r="I46" s="23">
        <f t="shared" si="4"/>
        <v>0.7</v>
      </c>
      <c r="K46" s="25" t="s">
        <v>153</v>
      </c>
      <c r="L46" s="26">
        <v>0</v>
      </c>
      <c r="M46" s="26">
        <v>2</v>
      </c>
      <c r="N46" s="26">
        <v>0</v>
      </c>
      <c r="O46" s="27">
        <v>2</v>
      </c>
      <c r="P46">
        <v>0</v>
      </c>
      <c r="Q46">
        <v>0</v>
      </c>
      <c r="R46" s="23">
        <f>P46+Q46</f>
        <v>0</v>
      </c>
      <c r="S46">
        <f>SUM(U46:X46,Z46:AM46,AT46)</f>
        <v>1</v>
      </c>
      <c r="T46">
        <f>S46*100/G46</f>
        <v>142.85714285714286</v>
      </c>
      <c r="U46" s="28"/>
      <c r="AI46">
        <v>1</v>
      </c>
      <c r="AO46">
        <v>1</v>
      </c>
      <c r="AP46" s="30"/>
      <c r="AV46">
        <v>2</v>
      </c>
      <c r="BA46">
        <v>1</v>
      </c>
      <c r="BU46">
        <v>1</v>
      </c>
      <c r="BZ46" s="23"/>
    </row>
    <row r="47" spans="1:78" ht="12.75">
      <c r="A47" t="s">
        <v>232</v>
      </c>
      <c r="B47" s="35" t="s">
        <v>159</v>
      </c>
      <c r="C47" t="s">
        <v>224</v>
      </c>
      <c r="D47" s="23" t="s">
        <v>217</v>
      </c>
      <c r="F47" s="24"/>
      <c r="G47">
        <v>0.4</v>
      </c>
      <c r="I47" s="23">
        <f t="shared" si="4"/>
        <v>0.4</v>
      </c>
      <c r="K47" s="25"/>
      <c r="O47" s="27"/>
      <c r="R47" s="23"/>
      <c r="U47" s="28"/>
      <c r="AP47" s="30"/>
      <c r="BZ47" s="23"/>
    </row>
    <row r="48" spans="1:78" ht="12.75">
      <c r="A48" t="s">
        <v>233</v>
      </c>
      <c r="B48" s="35" t="s">
        <v>159</v>
      </c>
      <c r="C48" t="s">
        <v>224</v>
      </c>
      <c r="D48" s="23" t="s">
        <v>217</v>
      </c>
      <c r="E48" s="22">
        <v>81</v>
      </c>
      <c r="F48" s="24" t="s">
        <v>218</v>
      </c>
      <c r="G48">
        <v>1</v>
      </c>
      <c r="I48" s="23">
        <f t="shared" si="4"/>
        <v>1</v>
      </c>
      <c r="K48" s="25" t="s">
        <v>153</v>
      </c>
      <c r="L48" s="26">
        <v>0</v>
      </c>
      <c r="M48" s="26">
        <v>4</v>
      </c>
      <c r="N48" s="26">
        <v>0</v>
      </c>
      <c r="O48" s="27">
        <v>0</v>
      </c>
      <c r="P48">
        <v>0</v>
      </c>
      <c r="Q48">
        <v>1</v>
      </c>
      <c r="R48" s="23">
        <f>P48+Q48</f>
        <v>1</v>
      </c>
      <c r="S48">
        <f>SUM(U48:X48,Z48:AM48,AT48)</f>
        <v>2</v>
      </c>
      <c r="T48">
        <f>S48*100/G48</f>
        <v>200</v>
      </c>
      <c r="U48" s="28"/>
      <c r="X48">
        <v>1</v>
      </c>
      <c r="Z48">
        <v>1</v>
      </c>
      <c r="AP48" s="30"/>
      <c r="BU48">
        <v>1</v>
      </c>
      <c r="BZ48" s="23"/>
    </row>
    <row r="49" spans="1:78" ht="12.75">
      <c r="A49" t="s">
        <v>171</v>
      </c>
      <c r="C49" t="s">
        <v>234</v>
      </c>
      <c r="D49" s="23" t="s">
        <v>217</v>
      </c>
      <c r="E49" s="22">
        <v>81</v>
      </c>
      <c r="F49" s="24" t="s">
        <v>218</v>
      </c>
      <c r="G49">
        <v>0.6</v>
      </c>
      <c r="I49" s="23">
        <f t="shared" si="4"/>
        <v>0.6</v>
      </c>
      <c r="K49" s="25" t="s">
        <v>153</v>
      </c>
      <c r="L49" s="26">
        <v>0</v>
      </c>
      <c r="M49" s="26">
        <v>4</v>
      </c>
      <c r="N49" s="26">
        <v>0</v>
      </c>
      <c r="O49" s="27">
        <v>0</v>
      </c>
      <c r="P49">
        <v>0</v>
      </c>
      <c r="Q49">
        <v>0</v>
      </c>
      <c r="R49" s="23">
        <f>P49+Q49</f>
        <v>0</v>
      </c>
      <c r="S49">
        <f>SUM(U49:X49,Z49:AM49,AT49)</f>
        <v>1</v>
      </c>
      <c r="T49">
        <f>S49*100/G49</f>
        <v>166.66666666666669</v>
      </c>
      <c r="U49" s="28"/>
      <c r="AA49">
        <v>1</v>
      </c>
      <c r="AP49" s="30"/>
      <c r="AY49">
        <v>1</v>
      </c>
      <c r="BZ49" s="23"/>
    </row>
    <row r="50" spans="1:78" ht="12.75">
      <c r="A50" t="s">
        <v>235</v>
      </c>
      <c r="C50" t="s">
        <v>236</v>
      </c>
      <c r="D50" s="23" t="s">
        <v>237</v>
      </c>
      <c r="E50" s="22">
        <v>82</v>
      </c>
      <c r="F50" s="24" t="s">
        <v>166</v>
      </c>
      <c r="G50">
        <v>4</v>
      </c>
      <c r="I50" s="23">
        <f>G50+H50</f>
        <v>4</v>
      </c>
      <c r="K50" s="25" t="s">
        <v>153</v>
      </c>
      <c r="L50" s="26">
        <v>2</v>
      </c>
      <c r="M50" s="26">
        <v>2</v>
      </c>
      <c r="N50" s="26">
        <v>0</v>
      </c>
      <c r="O50" s="27">
        <v>0</v>
      </c>
      <c r="P50">
        <v>0</v>
      </c>
      <c r="Q50">
        <v>0</v>
      </c>
      <c r="R50" s="23">
        <f>P50+Q50</f>
        <v>0</v>
      </c>
      <c r="S50">
        <f>SUM(U50:X50,Z50:AM50,AT50)</f>
        <v>3</v>
      </c>
      <c r="T50">
        <f>S50*100/G50</f>
        <v>75</v>
      </c>
      <c r="U50" s="28"/>
      <c r="AA50">
        <v>2</v>
      </c>
      <c r="AI50">
        <v>1</v>
      </c>
      <c r="AW50">
        <v>2</v>
      </c>
      <c r="AY50">
        <v>1</v>
      </c>
      <c r="BA50">
        <v>1</v>
      </c>
      <c r="BP50">
        <v>4</v>
      </c>
      <c r="BS50">
        <v>4</v>
      </c>
      <c r="BZ50" s="23">
        <v>2</v>
      </c>
    </row>
    <row r="51" spans="1:78" ht="12.75">
      <c r="A51" t="s">
        <v>238</v>
      </c>
      <c r="C51" t="s">
        <v>239</v>
      </c>
      <c r="D51" s="23" t="s">
        <v>237</v>
      </c>
      <c r="E51" s="22">
        <v>82</v>
      </c>
      <c r="F51" s="24" t="s">
        <v>166</v>
      </c>
      <c r="G51">
        <v>0.4</v>
      </c>
      <c r="I51" s="23">
        <f>G51+H51</f>
        <v>0.4</v>
      </c>
      <c r="K51" s="25" t="s">
        <v>153</v>
      </c>
      <c r="L51" s="26">
        <v>0</v>
      </c>
      <c r="M51" s="26">
        <v>4</v>
      </c>
      <c r="N51" s="26">
        <v>0</v>
      </c>
      <c r="O51" s="27">
        <v>0</v>
      </c>
      <c r="P51">
        <v>0</v>
      </c>
      <c r="Q51">
        <v>0</v>
      </c>
      <c r="R51" s="23">
        <f>P51+Q51</f>
        <v>0</v>
      </c>
      <c r="S51">
        <f>SUM(U51:X51,Z51:AM51,AT51)</f>
        <v>0</v>
      </c>
      <c r="T51">
        <f>S51*100/G51</f>
        <v>0</v>
      </c>
      <c r="U51" s="28"/>
      <c r="BA51">
        <v>1</v>
      </c>
      <c r="BZ51" s="23"/>
    </row>
    <row r="52" spans="1:78" ht="12.75">
      <c r="A52" t="s">
        <v>240</v>
      </c>
      <c r="B52" s="35" t="s">
        <v>159</v>
      </c>
      <c r="C52" t="s">
        <v>241</v>
      </c>
      <c r="D52" s="23" t="s">
        <v>237</v>
      </c>
      <c r="F52" s="24"/>
      <c r="G52">
        <v>1.1</v>
      </c>
      <c r="I52" s="23">
        <f>G52+H52</f>
        <v>1.1</v>
      </c>
      <c r="K52" s="25"/>
      <c r="O52" s="27"/>
      <c r="R52" s="23"/>
      <c r="U52" s="28"/>
      <c r="BZ52" s="23"/>
    </row>
    <row r="53" spans="1:78" ht="12.75">
      <c r="A53" t="s">
        <v>171</v>
      </c>
      <c r="C53" t="s">
        <v>236</v>
      </c>
      <c r="D53" s="23" t="s">
        <v>237</v>
      </c>
      <c r="E53" s="22">
        <v>82</v>
      </c>
      <c r="F53" s="24" t="s">
        <v>166</v>
      </c>
      <c r="G53" s="41">
        <v>0.08</v>
      </c>
      <c r="H53">
        <v>3.2</v>
      </c>
      <c r="I53" s="23">
        <f>G53+H53</f>
        <v>3.2800000000000002</v>
      </c>
      <c r="K53" s="25" t="s">
        <v>153</v>
      </c>
      <c r="L53" s="26">
        <v>2</v>
      </c>
      <c r="M53" s="26">
        <v>2</v>
      </c>
      <c r="N53" s="26">
        <v>0</v>
      </c>
      <c r="O53" s="27">
        <v>0</v>
      </c>
      <c r="P53">
        <v>0</v>
      </c>
      <c r="Q53">
        <v>0</v>
      </c>
      <c r="R53" s="23">
        <f>P53+Q53</f>
        <v>0</v>
      </c>
      <c r="S53">
        <f>SUM(U53:X53,Z53:AM53,AT53)</f>
        <v>2</v>
      </c>
      <c r="T53">
        <f>S53*100/G53</f>
        <v>2500</v>
      </c>
      <c r="U53" s="28"/>
      <c r="Z53">
        <v>1</v>
      </c>
      <c r="AA53">
        <v>1</v>
      </c>
      <c r="AW53">
        <v>1</v>
      </c>
      <c r="BM53">
        <v>1</v>
      </c>
      <c r="BT53">
        <v>1</v>
      </c>
      <c r="BZ53" s="23">
        <v>1</v>
      </c>
    </row>
    <row r="54" spans="1:78" ht="12.75">
      <c r="A54" t="s">
        <v>242</v>
      </c>
      <c r="B54" s="35" t="s">
        <v>159</v>
      </c>
      <c r="C54" t="s">
        <v>243</v>
      </c>
      <c r="D54" s="23" t="s">
        <v>244</v>
      </c>
      <c r="E54" s="22">
        <v>84</v>
      </c>
      <c r="F54" s="24" t="s">
        <v>245</v>
      </c>
      <c r="G54">
        <v>0.2</v>
      </c>
      <c r="H54">
        <v>0.5</v>
      </c>
      <c r="I54" s="23">
        <f>G54+H54</f>
        <v>0.7</v>
      </c>
      <c r="K54" s="25" t="s">
        <v>157</v>
      </c>
      <c r="L54" s="26">
        <v>0</v>
      </c>
      <c r="M54" s="26">
        <v>3</v>
      </c>
      <c r="N54" s="26">
        <v>1</v>
      </c>
      <c r="O54" s="27">
        <v>0</v>
      </c>
      <c r="P54">
        <v>1</v>
      </c>
      <c r="Q54">
        <v>1</v>
      </c>
      <c r="R54" s="23">
        <f>P54+Q54</f>
        <v>2</v>
      </c>
      <c r="S54">
        <f>SUM(U54:X54,Z54:AM54,AT54)</f>
        <v>0</v>
      </c>
      <c r="T54">
        <f>S54*100/G54</f>
        <v>0</v>
      </c>
      <c r="U54" s="28"/>
      <c r="AP54" s="30"/>
      <c r="BZ54" s="23"/>
    </row>
    <row r="55" spans="1:78" ht="12.75">
      <c r="A55" t="s">
        <v>246</v>
      </c>
      <c r="C55" t="s">
        <v>247</v>
      </c>
      <c r="D55" s="23" t="s">
        <v>244</v>
      </c>
      <c r="E55" s="22">
        <v>85</v>
      </c>
      <c r="F55" s="24" t="s">
        <v>248</v>
      </c>
      <c r="G55">
        <v>1</v>
      </c>
      <c r="I55" s="23">
        <f>G55+H55</f>
        <v>1</v>
      </c>
      <c r="K55" s="25" t="s">
        <v>144</v>
      </c>
      <c r="L55" s="26">
        <v>0</v>
      </c>
      <c r="M55" s="26">
        <v>4</v>
      </c>
      <c r="N55" s="26">
        <v>0</v>
      </c>
      <c r="O55" s="27">
        <v>0</v>
      </c>
      <c r="P55">
        <v>0</v>
      </c>
      <c r="Q55">
        <v>1</v>
      </c>
      <c r="R55" s="23">
        <f>P55+Q55</f>
        <v>1</v>
      </c>
      <c r="S55">
        <f>SUM(U55:X55,Z55:AM55,AT55)</f>
        <v>2</v>
      </c>
      <c r="T55">
        <f>S55*100/G55</f>
        <v>200</v>
      </c>
      <c r="U55" s="28"/>
      <c r="AE55">
        <v>1</v>
      </c>
      <c r="AI55">
        <v>1</v>
      </c>
      <c r="AP55" s="30"/>
      <c r="BZ55" s="23"/>
    </row>
    <row r="56" spans="1:78" ht="12.75">
      <c r="A56" t="s">
        <v>249</v>
      </c>
      <c r="B56" s="35" t="s">
        <v>159</v>
      </c>
      <c r="D56" s="23" t="s">
        <v>250</v>
      </c>
      <c r="E56" s="22">
        <v>85</v>
      </c>
      <c r="F56" s="24" t="s">
        <v>156</v>
      </c>
      <c r="G56">
        <v>36</v>
      </c>
      <c r="I56" s="23">
        <f>G56+H56</f>
        <v>36</v>
      </c>
      <c r="K56" s="25" t="s">
        <v>153</v>
      </c>
      <c r="L56" s="26">
        <v>0</v>
      </c>
      <c r="M56" s="26">
        <v>3</v>
      </c>
      <c r="N56" s="26">
        <v>0</v>
      </c>
      <c r="O56" s="27">
        <v>1</v>
      </c>
      <c r="P56" s="40">
        <v>0</v>
      </c>
      <c r="Q56" s="40">
        <v>0</v>
      </c>
      <c r="R56" s="23">
        <f>P56+Q56</f>
        <v>0</v>
      </c>
      <c r="S56">
        <f>SUM(U56:X56,Z56:AM56,AT56)</f>
        <v>18</v>
      </c>
      <c r="T56">
        <f>S56*100/G56</f>
        <v>50</v>
      </c>
      <c r="U56" s="28"/>
      <c r="V56">
        <v>2</v>
      </c>
      <c r="Z56">
        <v>11</v>
      </c>
      <c r="AI56">
        <v>5</v>
      </c>
      <c r="BA56">
        <v>8</v>
      </c>
      <c r="BD56">
        <v>1</v>
      </c>
      <c r="BE56">
        <v>7</v>
      </c>
      <c r="BH56">
        <v>6</v>
      </c>
      <c r="BU56">
        <v>3</v>
      </c>
      <c r="BZ56" s="23"/>
    </row>
    <row r="57" spans="1:78" ht="12.75">
      <c r="A57" t="s">
        <v>251</v>
      </c>
      <c r="B57" s="35" t="s">
        <v>159</v>
      </c>
      <c r="C57" t="s">
        <v>252</v>
      </c>
      <c r="D57" s="23" t="s">
        <v>253</v>
      </c>
      <c r="E57" s="22">
        <v>85</v>
      </c>
      <c r="F57" s="24" t="s">
        <v>156</v>
      </c>
      <c r="G57">
        <v>0.4</v>
      </c>
      <c r="I57" s="23">
        <f>G57+H57</f>
        <v>0.4</v>
      </c>
      <c r="K57" s="25" t="s">
        <v>157</v>
      </c>
      <c r="L57" s="26">
        <v>0</v>
      </c>
      <c r="M57" s="26">
        <v>4</v>
      </c>
      <c r="N57" s="26">
        <v>0</v>
      </c>
      <c r="O57" s="27">
        <v>0</v>
      </c>
      <c r="P57">
        <v>0</v>
      </c>
      <c r="Q57">
        <v>0</v>
      </c>
      <c r="R57" s="23">
        <f>P57+Q57</f>
        <v>0</v>
      </c>
      <c r="S57">
        <f>SUM(U57:X57,Z57:AM57,AT57)</f>
        <v>2</v>
      </c>
      <c r="T57">
        <f>S57*100/G57</f>
        <v>500</v>
      </c>
      <c r="U57" s="28"/>
      <c r="Z57">
        <v>1</v>
      </c>
      <c r="AD57">
        <v>1</v>
      </c>
      <c r="AP57" s="30"/>
      <c r="BA57">
        <v>1</v>
      </c>
      <c r="BZ57" s="23"/>
    </row>
    <row r="58" spans="1:78" ht="12.75">
      <c r="A58" t="s">
        <v>254</v>
      </c>
      <c r="B58" s="35" t="s">
        <v>159</v>
      </c>
      <c r="C58" t="s">
        <v>252</v>
      </c>
      <c r="D58" s="23" t="s">
        <v>253</v>
      </c>
      <c r="E58" s="22">
        <v>85</v>
      </c>
      <c r="F58" s="24" t="s">
        <v>156</v>
      </c>
      <c r="G58">
        <v>0.7</v>
      </c>
      <c r="I58" s="23">
        <f>G58+H58</f>
        <v>0.7</v>
      </c>
      <c r="K58" s="25" t="s">
        <v>157</v>
      </c>
      <c r="L58" s="26">
        <v>1</v>
      </c>
      <c r="M58" s="26">
        <v>3</v>
      </c>
      <c r="N58" s="26">
        <v>0</v>
      </c>
      <c r="O58" s="27">
        <v>0</v>
      </c>
      <c r="P58">
        <v>0</v>
      </c>
      <c r="Q58">
        <v>1</v>
      </c>
      <c r="R58" s="23">
        <f>P58+Q58</f>
        <v>1</v>
      </c>
      <c r="S58">
        <f>SUM(U58:X58,Z58:AM58,AT58)</f>
        <v>0</v>
      </c>
      <c r="T58">
        <f>S58*100/G58</f>
        <v>0</v>
      </c>
      <c r="U58" s="28"/>
      <c r="AP58" s="30"/>
      <c r="AV58">
        <v>1</v>
      </c>
      <c r="BA58">
        <v>1</v>
      </c>
      <c r="BU58">
        <v>1</v>
      </c>
      <c r="BZ58" s="23"/>
    </row>
    <row r="59" spans="1:78" ht="12.75">
      <c r="A59" t="s">
        <v>255</v>
      </c>
      <c r="B59" s="35" t="s">
        <v>159</v>
      </c>
      <c r="C59" t="s">
        <v>252</v>
      </c>
      <c r="D59" s="23" t="s">
        <v>253</v>
      </c>
      <c r="E59" s="22">
        <v>85</v>
      </c>
      <c r="F59" s="24" t="s">
        <v>156</v>
      </c>
      <c r="G59">
        <v>2</v>
      </c>
      <c r="I59" s="23">
        <f>G59+H59</f>
        <v>2</v>
      </c>
      <c r="K59" s="25" t="s">
        <v>157</v>
      </c>
      <c r="O59" s="27"/>
      <c r="R59" s="23">
        <f>P59+Q59</f>
        <v>0</v>
      </c>
      <c r="S59">
        <f>SUM(U59:X59,Z59:AM59,AT59)</f>
        <v>2</v>
      </c>
      <c r="T59">
        <f>S59*100/G59</f>
        <v>100</v>
      </c>
      <c r="U59" s="28"/>
      <c r="Z59">
        <v>1</v>
      </c>
      <c r="AI59">
        <v>1</v>
      </c>
      <c r="AP59" s="30"/>
      <c r="AV59">
        <v>1</v>
      </c>
      <c r="BA59">
        <v>1</v>
      </c>
      <c r="BU59">
        <v>2</v>
      </c>
      <c r="BW59">
        <v>1</v>
      </c>
      <c r="BZ59" s="23"/>
    </row>
    <row r="60" spans="1:78" ht="12.75">
      <c r="A60" t="s">
        <v>256</v>
      </c>
      <c r="B60" s="35" t="s">
        <v>159</v>
      </c>
      <c r="C60" t="s">
        <v>257</v>
      </c>
      <c r="D60" s="23" t="s">
        <v>253</v>
      </c>
      <c r="E60" s="22">
        <v>85</v>
      </c>
      <c r="F60" s="24" t="s">
        <v>156</v>
      </c>
      <c r="G60">
        <v>0.8</v>
      </c>
      <c r="I60" s="23">
        <f>G60+H60</f>
        <v>0.8</v>
      </c>
      <c r="K60" s="25" t="s">
        <v>153</v>
      </c>
      <c r="L60" s="26">
        <v>0</v>
      </c>
      <c r="M60" s="26">
        <v>0</v>
      </c>
      <c r="N60" s="26">
        <v>0</v>
      </c>
      <c r="O60" s="27">
        <v>4</v>
      </c>
      <c r="P60">
        <v>0</v>
      </c>
      <c r="Q60">
        <v>0</v>
      </c>
      <c r="R60" s="23">
        <f>P60+Q60</f>
        <v>0</v>
      </c>
      <c r="S60">
        <f>SUM(U60:X60,Z60:AM60,AT60)</f>
        <v>1</v>
      </c>
      <c r="T60">
        <f>S60*100/G60</f>
        <v>125</v>
      </c>
      <c r="U60" s="28"/>
      <c r="Z60">
        <v>1</v>
      </c>
      <c r="AP60" s="30"/>
      <c r="AV60">
        <v>1</v>
      </c>
      <c r="BU60">
        <v>1</v>
      </c>
      <c r="BZ60" s="23"/>
    </row>
    <row r="61" spans="1:78" ht="12.75">
      <c r="A61" t="s">
        <v>258</v>
      </c>
      <c r="D61" s="23" t="s">
        <v>259</v>
      </c>
      <c r="E61" s="22">
        <v>87</v>
      </c>
      <c r="F61" s="24" t="s">
        <v>156</v>
      </c>
      <c r="G61">
        <v>6</v>
      </c>
      <c r="I61" s="23">
        <f>G61+H61</f>
        <v>6</v>
      </c>
      <c r="K61" s="25" t="s">
        <v>157</v>
      </c>
      <c r="L61" s="26">
        <v>0</v>
      </c>
      <c r="M61" s="26">
        <v>4</v>
      </c>
      <c r="N61" s="26">
        <v>0</v>
      </c>
      <c r="O61" s="27">
        <v>0</v>
      </c>
      <c r="P61">
        <v>0</v>
      </c>
      <c r="Q61">
        <v>0</v>
      </c>
      <c r="R61" s="23">
        <f>P61+Q61</f>
        <v>0</v>
      </c>
      <c r="S61">
        <f>SUM(U61:X61,Z61:AM61,AT61)</f>
        <v>2</v>
      </c>
      <c r="T61">
        <f>S61*100/G61</f>
        <v>33.333333333333336</v>
      </c>
      <c r="U61" s="28"/>
      <c r="Z61">
        <v>1</v>
      </c>
      <c r="AI61">
        <v>1</v>
      </c>
      <c r="AP61" s="30"/>
      <c r="BA61">
        <v>1</v>
      </c>
      <c r="BZ61" s="23"/>
    </row>
    <row r="62" spans="1:78" ht="12.75">
      <c r="A62" t="s">
        <v>260</v>
      </c>
      <c r="D62" s="23" t="s">
        <v>259</v>
      </c>
      <c r="F62" s="24"/>
      <c r="G62">
        <v>0.2</v>
      </c>
      <c r="I62" s="23">
        <f>G62+H62</f>
        <v>0.2</v>
      </c>
      <c r="K62" s="25"/>
      <c r="O62" s="27"/>
      <c r="R62" s="23"/>
      <c r="U62" s="28"/>
      <c r="AP62" s="30"/>
      <c r="BZ62" s="23"/>
    </row>
    <row r="63" spans="1:78" ht="12.75">
      <c r="A63" t="s">
        <v>261</v>
      </c>
      <c r="D63" s="23" t="s">
        <v>259</v>
      </c>
      <c r="E63" s="22">
        <v>87</v>
      </c>
      <c r="F63" s="24" t="s">
        <v>156</v>
      </c>
      <c r="G63">
        <v>34</v>
      </c>
      <c r="H63">
        <v>4</v>
      </c>
      <c r="I63" s="23">
        <f>G63+H63</f>
        <v>38</v>
      </c>
      <c r="K63" s="25" t="s">
        <v>157</v>
      </c>
      <c r="L63" s="26">
        <v>0</v>
      </c>
      <c r="M63" s="26">
        <v>4</v>
      </c>
      <c r="N63" s="26">
        <v>0</v>
      </c>
      <c r="O63" s="27">
        <v>0</v>
      </c>
      <c r="P63">
        <v>0</v>
      </c>
      <c r="Q63">
        <v>14</v>
      </c>
      <c r="R63" s="23">
        <f>P63+Q63</f>
        <v>14</v>
      </c>
      <c r="S63">
        <f>SUM(U63:X63,Z63:AM63,AT63)</f>
        <v>4</v>
      </c>
      <c r="T63">
        <f>S63*100/G63</f>
        <v>11.764705882352942</v>
      </c>
      <c r="U63" s="28"/>
      <c r="Z63">
        <v>3</v>
      </c>
      <c r="AA63">
        <v>1</v>
      </c>
      <c r="AP63" s="30"/>
      <c r="AW63">
        <v>1</v>
      </c>
      <c r="BA63">
        <v>5</v>
      </c>
      <c r="BH63" s="30"/>
      <c r="BU63">
        <v>4</v>
      </c>
      <c r="BX63">
        <v>2</v>
      </c>
      <c r="BZ63" s="23">
        <v>2</v>
      </c>
    </row>
    <row r="64" spans="1:78" ht="12.75">
      <c r="A64" t="s">
        <v>262</v>
      </c>
      <c r="D64" s="23" t="s">
        <v>259</v>
      </c>
      <c r="F64" s="24"/>
      <c r="G64">
        <v>14</v>
      </c>
      <c r="H64">
        <v>2</v>
      </c>
      <c r="I64" s="23">
        <f>G64+H64</f>
        <v>16</v>
      </c>
      <c r="K64" s="25"/>
      <c r="O64" s="27"/>
      <c r="R64" s="23"/>
      <c r="U64" s="28"/>
      <c r="AP64" s="30"/>
      <c r="BZ64" s="23"/>
    </row>
    <row r="65" spans="1:78" ht="12.75">
      <c r="A65" t="s">
        <v>263</v>
      </c>
      <c r="C65" t="s">
        <v>264</v>
      </c>
      <c r="D65" s="23" t="s">
        <v>265</v>
      </c>
      <c r="E65" s="22">
        <v>81</v>
      </c>
      <c r="F65" s="24" t="s">
        <v>158</v>
      </c>
      <c r="G65">
        <v>9</v>
      </c>
      <c r="I65" s="23">
        <f>G65+H65</f>
        <v>9</v>
      </c>
      <c r="K65" s="25" t="s">
        <v>153</v>
      </c>
      <c r="L65" s="26">
        <v>1</v>
      </c>
      <c r="M65" s="26">
        <v>2</v>
      </c>
      <c r="N65" s="26">
        <v>0</v>
      </c>
      <c r="O65" s="27">
        <v>1</v>
      </c>
      <c r="P65">
        <v>2</v>
      </c>
      <c r="Q65">
        <v>12</v>
      </c>
      <c r="R65" s="23">
        <f>P65+Q65</f>
        <v>14</v>
      </c>
      <c r="S65">
        <f>SUM(U65:X65,Z65:AM65,AT65)</f>
        <v>17</v>
      </c>
      <c r="T65">
        <f>S65*100/G65</f>
        <v>188.88888888888889</v>
      </c>
      <c r="U65" s="28"/>
      <c r="V65">
        <v>2</v>
      </c>
      <c r="Z65">
        <v>6</v>
      </c>
      <c r="AA65">
        <v>2</v>
      </c>
      <c r="AD65">
        <v>2</v>
      </c>
      <c r="AG65">
        <v>1</v>
      </c>
      <c r="AH65">
        <v>2</v>
      </c>
      <c r="AI65">
        <v>2</v>
      </c>
      <c r="AP65" s="30"/>
      <c r="AS65">
        <v>1</v>
      </c>
      <c r="BN65">
        <v>1</v>
      </c>
      <c r="BU65">
        <v>3</v>
      </c>
      <c r="BZ65" s="23">
        <v>1</v>
      </c>
    </row>
    <row r="66" spans="1:78" ht="12.75">
      <c r="A66" t="s">
        <v>266</v>
      </c>
      <c r="C66" t="s">
        <v>267</v>
      </c>
      <c r="D66" s="23" t="s">
        <v>265</v>
      </c>
      <c r="E66" s="22">
        <v>82</v>
      </c>
      <c r="F66" s="24" t="s">
        <v>268</v>
      </c>
      <c r="G66">
        <v>150</v>
      </c>
      <c r="I66" s="23">
        <f>G66+H66</f>
        <v>150</v>
      </c>
      <c r="K66" s="25" t="s">
        <v>153</v>
      </c>
      <c r="L66" s="26">
        <v>1</v>
      </c>
      <c r="M66" s="26">
        <v>3</v>
      </c>
      <c r="N66" s="26">
        <v>0</v>
      </c>
      <c r="O66" s="27">
        <v>0</v>
      </c>
      <c r="P66">
        <v>5</v>
      </c>
      <c r="Q66">
        <v>150</v>
      </c>
      <c r="R66" s="23">
        <f>P66+Q66</f>
        <v>155</v>
      </c>
      <c r="S66">
        <f>SUM(U66:X66,Z66:AM66,AT66)</f>
        <v>44</v>
      </c>
      <c r="T66">
        <f>S66*100/G66</f>
        <v>29.333333333333332</v>
      </c>
      <c r="U66" s="28"/>
      <c r="V66">
        <v>14</v>
      </c>
      <c r="Z66">
        <v>9</v>
      </c>
      <c r="AA66">
        <v>1</v>
      </c>
      <c r="AD66">
        <v>5</v>
      </c>
      <c r="AG66">
        <v>5</v>
      </c>
      <c r="AH66">
        <v>1</v>
      </c>
      <c r="AI66">
        <v>8</v>
      </c>
      <c r="AP66" s="30"/>
      <c r="AT66">
        <v>1</v>
      </c>
      <c r="AW66">
        <v>2</v>
      </c>
      <c r="BA66">
        <v>1</v>
      </c>
      <c r="BG66" s="30"/>
      <c r="BP66">
        <v>7</v>
      </c>
      <c r="BU66">
        <v>19</v>
      </c>
      <c r="BZ66" s="23">
        <v>3</v>
      </c>
    </row>
    <row r="67" spans="1:78" ht="12.75">
      <c r="A67" t="s">
        <v>269</v>
      </c>
      <c r="C67" t="s">
        <v>270</v>
      </c>
      <c r="D67" s="23" t="s">
        <v>265</v>
      </c>
      <c r="F67" s="24"/>
      <c r="H67">
        <v>10</v>
      </c>
      <c r="I67" s="23">
        <f>G67+H67</f>
        <v>10</v>
      </c>
      <c r="K67" s="25"/>
      <c r="O67" s="27"/>
      <c r="R67" s="23"/>
      <c r="U67" s="28"/>
      <c r="AP67" s="30"/>
      <c r="BZ67" s="23"/>
    </row>
    <row r="68" spans="1:78" ht="12.75">
      <c r="A68" t="s">
        <v>189</v>
      </c>
      <c r="D68" s="23" t="s">
        <v>265</v>
      </c>
      <c r="E68" s="22">
        <v>82</v>
      </c>
      <c r="F68" s="24" t="s">
        <v>268</v>
      </c>
      <c r="G68" s="38">
        <v>0.33</v>
      </c>
      <c r="H68" s="38"/>
      <c r="I68" s="39">
        <f>G68+H68</f>
        <v>0.33</v>
      </c>
      <c r="K68" s="25" t="s">
        <v>144</v>
      </c>
      <c r="O68" s="27"/>
      <c r="R68" s="23">
        <f>P68+Q68</f>
        <v>0</v>
      </c>
      <c r="S68">
        <f>SUM(U68:X68,Z68:AM68,AT68)</f>
        <v>2</v>
      </c>
      <c r="T68">
        <f>S68*100/G68</f>
        <v>606.060606060606</v>
      </c>
      <c r="U68" s="28"/>
      <c r="AA68">
        <v>1</v>
      </c>
      <c r="AG68">
        <v>1</v>
      </c>
      <c r="AP68" s="30"/>
      <c r="BZ68" s="23"/>
    </row>
    <row r="69" spans="1:78" ht="12.75">
      <c r="A69" t="s">
        <v>271</v>
      </c>
      <c r="B69" s="35" t="s">
        <v>159</v>
      </c>
      <c r="D69" s="23" t="s">
        <v>272</v>
      </c>
      <c r="E69" s="22">
        <v>88</v>
      </c>
      <c r="F69" s="24" t="s">
        <v>156</v>
      </c>
      <c r="G69">
        <v>0.9</v>
      </c>
      <c r="I69" s="23">
        <f aca="true" t="shared" si="5" ref="I69:I81">G69+H69</f>
        <v>0.9</v>
      </c>
      <c r="K69" s="25" t="s">
        <v>157</v>
      </c>
      <c r="L69" s="26">
        <v>0</v>
      </c>
      <c r="M69" s="26">
        <v>2</v>
      </c>
      <c r="N69" s="26">
        <v>0</v>
      </c>
      <c r="O69" s="27">
        <v>2</v>
      </c>
      <c r="P69">
        <v>0</v>
      </c>
      <c r="Q69">
        <v>0</v>
      </c>
      <c r="R69" s="23">
        <f aca="true" t="shared" si="6" ref="R69:R81">P69+Q69</f>
        <v>0</v>
      </c>
      <c r="S69">
        <f aca="true" t="shared" si="7" ref="S69:S81">SUM(U69:X69,Z69:AM69,AT69)</f>
        <v>1</v>
      </c>
      <c r="T69">
        <f aca="true" t="shared" si="8" ref="T69:T81">S69*100/G69</f>
        <v>111.11111111111111</v>
      </c>
      <c r="U69" s="28"/>
      <c r="AI69">
        <v>1</v>
      </c>
      <c r="AP69" s="30"/>
      <c r="BA69">
        <v>1</v>
      </c>
      <c r="BU69">
        <v>1</v>
      </c>
      <c r="BZ69" s="23"/>
    </row>
    <row r="70" spans="1:78" ht="12.75">
      <c r="A70" t="s">
        <v>273</v>
      </c>
      <c r="B70" s="35" t="s">
        <v>159</v>
      </c>
      <c r="D70" s="23" t="s">
        <v>272</v>
      </c>
      <c r="E70" s="22">
        <v>88</v>
      </c>
      <c r="F70" s="24" t="s">
        <v>156</v>
      </c>
      <c r="G70">
        <v>7.1</v>
      </c>
      <c r="I70" s="23">
        <f t="shared" si="5"/>
        <v>7.1</v>
      </c>
      <c r="K70" s="25" t="s">
        <v>157</v>
      </c>
      <c r="L70" s="26">
        <v>0</v>
      </c>
      <c r="M70" s="26">
        <v>2</v>
      </c>
      <c r="N70" s="26">
        <v>0</v>
      </c>
      <c r="O70" s="27">
        <v>2</v>
      </c>
      <c r="P70">
        <v>0</v>
      </c>
      <c r="Q70">
        <v>2</v>
      </c>
      <c r="R70" s="23">
        <f t="shared" si="6"/>
        <v>2</v>
      </c>
      <c r="S70">
        <f t="shared" si="7"/>
        <v>1</v>
      </c>
      <c r="T70">
        <f t="shared" si="8"/>
        <v>14.084507042253522</v>
      </c>
      <c r="U70" s="28"/>
      <c r="AI70">
        <v>1</v>
      </c>
      <c r="AP70" s="30"/>
      <c r="AV70">
        <v>3</v>
      </c>
      <c r="AY70">
        <v>1</v>
      </c>
      <c r="BA70">
        <v>1</v>
      </c>
      <c r="BU70">
        <v>2</v>
      </c>
      <c r="BZ70" s="23"/>
    </row>
    <row r="71" spans="1:78" ht="12.75">
      <c r="A71" t="s">
        <v>274</v>
      </c>
      <c r="B71" s="35" t="s">
        <v>159</v>
      </c>
      <c r="D71" s="23" t="s">
        <v>272</v>
      </c>
      <c r="E71" s="22">
        <v>88</v>
      </c>
      <c r="F71" s="24" t="s">
        <v>156</v>
      </c>
      <c r="G71">
        <v>0.2</v>
      </c>
      <c r="I71" s="23">
        <f t="shared" si="5"/>
        <v>0.2</v>
      </c>
      <c r="K71" s="25" t="s">
        <v>157</v>
      </c>
      <c r="L71" s="26">
        <v>0</v>
      </c>
      <c r="M71" s="26">
        <v>4</v>
      </c>
      <c r="N71" s="26">
        <v>0</v>
      </c>
      <c r="O71" s="27">
        <v>0</v>
      </c>
      <c r="P71">
        <v>0</v>
      </c>
      <c r="Q71">
        <v>1</v>
      </c>
      <c r="R71" s="23">
        <f t="shared" si="6"/>
        <v>1</v>
      </c>
      <c r="S71">
        <f t="shared" si="7"/>
        <v>0</v>
      </c>
      <c r="T71">
        <f t="shared" si="8"/>
        <v>0</v>
      </c>
      <c r="U71" s="28"/>
      <c r="AP71" s="30"/>
      <c r="BZ71" s="23"/>
    </row>
    <row r="72" spans="1:78" ht="12.75">
      <c r="A72" s="36" t="s">
        <v>275</v>
      </c>
      <c r="B72" s="35" t="s">
        <v>159</v>
      </c>
      <c r="D72" s="23" t="s">
        <v>272</v>
      </c>
      <c r="E72" s="22">
        <v>88</v>
      </c>
      <c r="F72" s="24" t="s">
        <v>156</v>
      </c>
      <c r="G72">
        <v>0.6</v>
      </c>
      <c r="I72" s="23">
        <f t="shared" si="5"/>
        <v>0.6</v>
      </c>
      <c r="K72" s="25" t="s">
        <v>157</v>
      </c>
      <c r="L72" s="26">
        <v>0</v>
      </c>
      <c r="M72" s="26">
        <v>2</v>
      </c>
      <c r="N72" s="26">
        <v>0</v>
      </c>
      <c r="O72" s="27">
        <v>2</v>
      </c>
      <c r="P72">
        <v>0</v>
      </c>
      <c r="Q72">
        <v>2</v>
      </c>
      <c r="R72" s="23">
        <f t="shared" si="6"/>
        <v>2</v>
      </c>
      <c r="S72">
        <f t="shared" si="7"/>
        <v>0</v>
      </c>
      <c r="T72">
        <f t="shared" si="8"/>
        <v>0</v>
      </c>
      <c r="U72" s="28"/>
      <c r="AP72" s="30"/>
      <c r="BA72">
        <v>1</v>
      </c>
      <c r="BZ72" s="23"/>
    </row>
    <row r="73" spans="1:78" ht="12.75">
      <c r="A73" t="s">
        <v>276</v>
      </c>
      <c r="B73" s="35" t="s">
        <v>159</v>
      </c>
      <c r="D73" s="23" t="s">
        <v>272</v>
      </c>
      <c r="E73" s="22">
        <v>88</v>
      </c>
      <c r="F73" s="24" t="s">
        <v>156</v>
      </c>
      <c r="G73">
        <v>0.2</v>
      </c>
      <c r="I73" s="23">
        <f t="shared" si="5"/>
        <v>0.2</v>
      </c>
      <c r="K73" s="25" t="s">
        <v>157</v>
      </c>
      <c r="L73" s="26">
        <v>0</v>
      </c>
      <c r="M73" s="26">
        <v>0</v>
      </c>
      <c r="N73" s="26">
        <v>0</v>
      </c>
      <c r="O73" s="27">
        <v>4</v>
      </c>
      <c r="P73">
        <v>0</v>
      </c>
      <c r="Q73">
        <v>0</v>
      </c>
      <c r="R73" s="23">
        <f t="shared" si="6"/>
        <v>0</v>
      </c>
      <c r="S73">
        <f t="shared" si="7"/>
        <v>0</v>
      </c>
      <c r="T73">
        <f t="shared" si="8"/>
        <v>0</v>
      </c>
      <c r="U73" s="28"/>
      <c r="AP73" s="30"/>
      <c r="BZ73" s="23"/>
    </row>
    <row r="74" spans="1:78" ht="12.75">
      <c r="A74" t="s">
        <v>277</v>
      </c>
      <c r="B74" s="35" t="s">
        <v>159</v>
      </c>
      <c r="D74" s="23" t="s">
        <v>272</v>
      </c>
      <c r="E74" s="22">
        <v>88</v>
      </c>
      <c r="F74" s="24" t="s">
        <v>156</v>
      </c>
      <c r="G74">
        <v>1</v>
      </c>
      <c r="I74" s="23">
        <f t="shared" si="5"/>
        <v>1</v>
      </c>
      <c r="K74" s="25" t="s">
        <v>157</v>
      </c>
      <c r="L74" s="26">
        <v>0</v>
      </c>
      <c r="M74" s="26">
        <v>2</v>
      </c>
      <c r="N74" s="26">
        <v>0</v>
      </c>
      <c r="O74" s="27">
        <v>2</v>
      </c>
      <c r="P74">
        <v>0</v>
      </c>
      <c r="Q74">
        <v>3</v>
      </c>
      <c r="R74" s="23">
        <f t="shared" si="6"/>
        <v>3</v>
      </c>
      <c r="S74">
        <f t="shared" si="7"/>
        <v>1</v>
      </c>
      <c r="T74">
        <f t="shared" si="8"/>
        <v>100</v>
      </c>
      <c r="U74" s="28"/>
      <c r="Z74">
        <v>1</v>
      </c>
      <c r="AP74" s="30"/>
      <c r="BA74">
        <v>1</v>
      </c>
      <c r="BU74">
        <v>2</v>
      </c>
      <c r="BZ74" s="23"/>
    </row>
    <row r="75" spans="1:78" ht="12.75">
      <c r="A75" t="s">
        <v>278</v>
      </c>
      <c r="B75" s="35" t="s">
        <v>159</v>
      </c>
      <c r="D75" s="23" t="s">
        <v>272</v>
      </c>
      <c r="E75" s="22">
        <v>88</v>
      </c>
      <c r="F75" s="24" t="s">
        <v>156</v>
      </c>
      <c r="G75">
        <v>1.2</v>
      </c>
      <c r="I75" s="23">
        <f t="shared" si="5"/>
        <v>1.2</v>
      </c>
      <c r="K75" s="25" t="s">
        <v>157</v>
      </c>
      <c r="L75" s="26">
        <v>0</v>
      </c>
      <c r="M75" s="26">
        <v>2</v>
      </c>
      <c r="N75" s="26">
        <v>0</v>
      </c>
      <c r="O75" s="27">
        <v>2</v>
      </c>
      <c r="P75">
        <v>0</v>
      </c>
      <c r="Q75">
        <v>2</v>
      </c>
      <c r="R75" s="23">
        <f t="shared" si="6"/>
        <v>2</v>
      </c>
      <c r="S75">
        <f t="shared" si="7"/>
        <v>0</v>
      </c>
      <c r="T75">
        <f t="shared" si="8"/>
        <v>0</v>
      </c>
      <c r="U75" s="28"/>
      <c r="AP75" s="30"/>
      <c r="BA75">
        <v>1</v>
      </c>
      <c r="BZ75" s="23"/>
    </row>
    <row r="76" spans="1:78" ht="12.75">
      <c r="A76" t="s">
        <v>279</v>
      </c>
      <c r="B76" s="35" t="s">
        <v>159</v>
      </c>
      <c r="D76" s="23" t="s">
        <v>272</v>
      </c>
      <c r="E76" s="22">
        <v>88</v>
      </c>
      <c r="F76" s="24" t="s">
        <v>156</v>
      </c>
      <c r="G76">
        <v>1.5</v>
      </c>
      <c r="I76" s="23">
        <f t="shared" si="5"/>
        <v>1.5</v>
      </c>
      <c r="K76" s="25" t="s">
        <v>157</v>
      </c>
      <c r="L76" s="26">
        <v>0</v>
      </c>
      <c r="M76" s="26">
        <v>0</v>
      </c>
      <c r="N76" s="26">
        <v>0</v>
      </c>
      <c r="O76" s="27">
        <v>4</v>
      </c>
      <c r="P76">
        <v>0</v>
      </c>
      <c r="Q76">
        <v>0</v>
      </c>
      <c r="R76" s="23">
        <f t="shared" si="6"/>
        <v>0</v>
      </c>
      <c r="S76">
        <f t="shared" si="7"/>
        <v>1</v>
      </c>
      <c r="T76">
        <f t="shared" si="8"/>
        <v>66.66666666666667</v>
      </c>
      <c r="U76" s="28"/>
      <c r="Z76">
        <v>1</v>
      </c>
      <c r="AP76" s="30"/>
      <c r="AV76">
        <v>1</v>
      </c>
      <c r="AW76">
        <v>1</v>
      </c>
      <c r="BA76">
        <v>1</v>
      </c>
      <c r="BU76">
        <v>2</v>
      </c>
      <c r="BZ76" s="23"/>
    </row>
    <row r="77" spans="1:78" ht="12.75">
      <c r="A77" t="s">
        <v>280</v>
      </c>
      <c r="B77" s="35" t="s">
        <v>159</v>
      </c>
      <c r="D77" s="23" t="s">
        <v>272</v>
      </c>
      <c r="E77" s="22">
        <v>88</v>
      </c>
      <c r="F77" s="24" t="s">
        <v>156</v>
      </c>
      <c r="G77">
        <v>0.2</v>
      </c>
      <c r="I77" s="23">
        <f t="shared" si="5"/>
        <v>0.2</v>
      </c>
      <c r="K77" s="25" t="s">
        <v>157</v>
      </c>
      <c r="L77" s="26">
        <v>0</v>
      </c>
      <c r="M77" s="26">
        <v>0</v>
      </c>
      <c r="N77" s="26">
        <v>0</v>
      </c>
      <c r="O77" s="27">
        <v>4</v>
      </c>
      <c r="P77">
        <v>0</v>
      </c>
      <c r="Q77">
        <v>0</v>
      </c>
      <c r="R77" s="23">
        <f t="shared" si="6"/>
        <v>0</v>
      </c>
      <c r="S77">
        <f t="shared" si="7"/>
        <v>0</v>
      </c>
      <c r="T77">
        <f t="shared" si="8"/>
        <v>0</v>
      </c>
      <c r="U77" s="28"/>
      <c r="AP77" s="30"/>
      <c r="BZ77" s="23"/>
    </row>
    <row r="78" spans="1:78" ht="12.75">
      <c r="A78" t="s">
        <v>281</v>
      </c>
      <c r="B78" s="35" t="s">
        <v>159</v>
      </c>
      <c r="D78" s="23" t="s">
        <v>272</v>
      </c>
      <c r="E78" s="22">
        <v>88</v>
      </c>
      <c r="F78" s="24" t="s">
        <v>156</v>
      </c>
      <c r="G78">
        <v>2.2</v>
      </c>
      <c r="I78" s="23">
        <f t="shared" si="5"/>
        <v>2.2</v>
      </c>
      <c r="K78" s="25" t="s">
        <v>157</v>
      </c>
      <c r="L78" s="26">
        <v>0</v>
      </c>
      <c r="M78" s="26">
        <v>0</v>
      </c>
      <c r="N78" s="26">
        <v>0</v>
      </c>
      <c r="O78" s="27">
        <v>4</v>
      </c>
      <c r="P78">
        <v>0</v>
      </c>
      <c r="Q78">
        <v>0</v>
      </c>
      <c r="R78" s="23">
        <f t="shared" si="6"/>
        <v>0</v>
      </c>
      <c r="S78">
        <f t="shared" si="7"/>
        <v>1</v>
      </c>
      <c r="T78">
        <f t="shared" si="8"/>
        <v>45.45454545454545</v>
      </c>
      <c r="U78" s="28"/>
      <c r="Z78">
        <v>1</v>
      </c>
      <c r="AP78" s="30"/>
      <c r="BA78">
        <v>2</v>
      </c>
      <c r="BU78">
        <v>4</v>
      </c>
      <c r="BZ78" s="23">
        <v>1</v>
      </c>
    </row>
    <row r="79" spans="1:78" ht="12.75">
      <c r="A79" t="s">
        <v>282</v>
      </c>
      <c r="B79" s="35" t="s">
        <v>159</v>
      </c>
      <c r="D79" s="23" t="s">
        <v>272</v>
      </c>
      <c r="E79" s="22">
        <v>88</v>
      </c>
      <c r="F79" s="24" t="s">
        <v>156</v>
      </c>
      <c r="G79">
        <v>0.2</v>
      </c>
      <c r="I79" s="23">
        <f t="shared" si="5"/>
        <v>0.2</v>
      </c>
      <c r="K79" s="25" t="s">
        <v>157</v>
      </c>
      <c r="L79" s="26">
        <v>0</v>
      </c>
      <c r="M79" s="26">
        <v>0</v>
      </c>
      <c r="N79" s="26">
        <v>0</v>
      </c>
      <c r="O79" s="27">
        <v>4</v>
      </c>
      <c r="P79">
        <v>0</v>
      </c>
      <c r="Q79">
        <v>0</v>
      </c>
      <c r="R79" s="23">
        <f t="shared" si="6"/>
        <v>0</v>
      </c>
      <c r="S79">
        <f t="shared" si="7"/>
        <v>0</v>
      </c>
      <c r="T79">
        <f t="shared" si="8"/>
        <v>0</v>
      </c>
      <c r="U79" s="28"/>
      <c r="AP79" s="30"/>
      <c r="BU79">
        <v>1</v>
      </c>
      <c r="BZ79" s="23"/>
    </row>
    <row r="80" spans="1:78" ht="12.75">
      <c r="A80" t="s">
        <v>283</v>
      </c>
      <c r="B80" s="35" t="s">
        <v>159</v>
      </c>
      <c r="D80" s="23" t="s">
        <v>272</v>
      </c>
      <c r="E80" s="22">
        <v>88</v>
      </c>
      <c r="F80" s="24" t="s">
        <v>156</v>
      </c>
      <c r="G80">
        <v>0.8</v>
      </c>
      <c r="I80" s="23">
        <f t="shared" si="5"/>
        <v>0.8</v>
      </c>
      <c r="K80" s="25" t="s">
        <v>157</v>
      </c>
      <c r="O80" s="27"/>
      <c r="P80">
        <v>0</v>
      </c>
      <c r="Q80">
        <v>3</v>
      </c>
      <c r="R80" s="23">
        <f t="shared" si="6"/>
        <v>3</v>
      </c>
      <c r="S80">
        <f t="shared" si="7"/>
        <v>0</v>
      </c>
      <c r="T80">
        <f t="shared" si="8"/>
        <v>0</v>
      </c>
      <c r="U80" s="28"/>
      <c r="AP80" s="30"/>
      <c r="BA80">
        <v>2</v>
      </c>
      <c r="BU80">
        <v>1</v>
      </c>
      <c r="BZ80" s="23"/>
    </row>
    <row r="81" spans="1:78" ht="12.75">
      <c r="A81" t="s">
        <v>284</v>
      </c>
      <c r="B81" s="35" t="s">
        <v>159</v>
      </c>
      <c r="D81" s="23" t="s">
        <v>272</v>
      </c>
      <c r="E81" s="22">
        <v>88</v>
      </c>
      <c r="F81" s="24" t="s">
        <v>156</v>
      </c>
      <c r="G81">
        <v>1.1</v>
      </c>
      <c r="I81" s="23">
        <f t="shared" si="5"/>
        <v>1.1</v>
      </c>
      <c r="K81" s="25" t="s">
        <v>157</v>
      </c>
      <c r="L81" s="26">
        <v>0</v>
      </c>
      <c r="M81" s="26">
        <v>1</v>
      </c>
      <c r="N81" s="26">
        <v>0</v>
      </c>
      <c r="O81" s="27">
        <v>3</v>
      </c>
      <c r="P81">
        <v>0</v>
      </c>
      <c r="Q81">
        <v>0</v>
      </c>
      <c r="R81" s="23">
        <f t="shared" si="6"/>
        <v>0</v>
      </c>
      <c r="S81">
        <f t="shared" si="7"/>
        <v>0</v>
      </c>
      <c r="T81">
        <f t="shared" si="8"/>
        <v>0</v>
      </c>
      <c r="U81" s="28"/>
      <c r="AP81" s="30"/>
      <c r="BA81">
        <v>1</v>
      </c>
      <c r="BU81">
        <v>1</v>
      </c>
      <c r="BZ81" s="23"/>
    </row>
    <row r="82" spans="1:78" ht="12.75">
      <c r="A82" t="s">
        <v>285</v>
      </c>
      <c r="B82" s="35" t="s">
        <v>159</v>
      </c>
      <c r="D82" s="23" t="s">
        <v>286</v>
      </c>
      <c r="E82" s="22">
        <v>82</v>
      </c>
      <c r="F82" s="24" t="s">
        <v>143</v>
      </c>
      <c r="G82">
        <v>0.3</v>
      </c>
      <c r="I82" s="23">
        <f>G82+H82</f>
        <v>0.3</v>
      </c>
      <c r="K82" s="25" t="s">
        <v>144</v>
      </c>
      <c r="O82" s="27"/>
      <c r="R82" s="23"/>
      <c r="S82">
        <f>SUM(U82:X82,Z82:AM82,AT82)</f>
        <v>0</v>
      </c>
      <c r="T82">
        <f>S82*100/G82</f>
        <v>0</v>
      </c>
      <c r="U82" s="28"/>
      <c r="AP82" s="30"/>
      <c r="BZ82" s="23"/>
    </row>
    <row r="83" spans="1:78" ht="12.75">
      <c r="A83" t="s">
        <v>288</v>
      </c>
      <c r="C83" t="s">
        <v>287</v>
      </c>
      <c r="D83" s="23" t="s">
        <v>289</v>
      </c>
      <c r="F83" s="24"/>
      <c r="G83">
        <v>485</v>
      </c>
      <c r="H83">
        <v>15</v>
      </c>
      <c r="I83" s="23">
        <f aca="true" t="shared" si="9" ref="I83:I99">G83+H83</f>
        <v>500</v>
      </c>
      <c r="K83" s="25"/>
      <c r="O83" s="27"/>
      <c r="R83" s="23"/>
      <c r="U83" s="28"/>
      <c r="W83" s="29"/>
      <c r="Y83" s="29"/>
      <c r="AC83" s="29"/>
      <c r="AP83" s="30"/>
      <c r="BZ83" s="23"/>
    </row>
    <row r="84" spans="1:78" ht="12.75">
      <c r="A84" t="s">
        <v>290</v>
      </c>
      <c r="C84" t="s">
        <v>291</v>
      </c>
      <c r="D84" s="23" t="s">
        <v>289</v>
      </c>
      <c r="E84" s="22">
        <v>84</v>
      </c>
      <c r="F84" s="24" t="s">
        <v>292</v>
      </c>
      <c r="G84">
        <v>39</v>
      </c>
      <c r="I84" s="23">
        <f t="shared" si="9"/>
        <v>39</v>
      </c>
      <c r="K84" s="25" t="s">
        <v>153</v>
      </c>
      <c r="L84" s="26">
        <v>0</v>
      </c>
      <c r="M84" s="26">
        <v>3</v>
      </c>
      <c r="N84" s="26">
        <v>1</v>
      </c>
      <c r="O84" s="27">
        <v>0</v>
      </c>
      <c r="P84">
        <v>0</v>
      </c>
      <c r="Q84">
        <v>0</v>
      </c>
      <c r="R84" s="23">
        <f>P84+Q84</f>
        <v>0</v>
      </c>
      <c r="S84">
        <f>SUM(U84:X84,Z84:AM84,AT84)</f>
        <v>5</v>
      </c>
      <c r="T84">
        <f>S84*100/G84</f>
        <v>12.820512820512821</v>
      </c>
      <c r="U84" s="28">
        <v>1</v>
      </c>
      <c r="W84" s="29"/>
      <c r="Y84" s="29"/>
      <c r="Z84">
        <v>1</v>
      </c>
      <c r="AA84">
        <v>1</v>
      </c>
      <c r="AC84" s="29"/>
      <c r="AK84">
        <v>1</v>
      </c>
      <c r="AP84" s="30"/>
      <c r="AT84">
        <v>1</v>
      </c>
      <c r="BA84">
        <v>2</v>
      </c>
      <c r="BU84">
        <v>2</v>
      </c>
      <c r="BZ84" s="23"/>
    </row>
    <row r="85" spans="1:78" ht="12.75">
      <c r="A85" t="s">
        <v>293</v>
      </c>
      <c r="D85" s="23" t="s">
        <v>289</v>
      </c>
      <c r="E85" s="22">
        <v>86</v>
      </c>
      <c r="F85" s="24" t="s">
        <v>143</v>
      </c>
      <c r="G85">
        <v>0.3</v>
      </c>
      <c r="I85" s="23">
        <f t="shared" si="9"/>
        <v>0.3</v>
      </c>
      <c r="J85">
        <v>0.2</v>
      </c>
      <c r="K85" s="25" t="s">
        <v>157</v>
      </c>
      <c r="L85" s="26">
        <v>0</v>
      </c>
      <c r="M85" s="26">
        <v>1</v>
      </c>
      <c r="N85" s="26">
        <v>3</v>
      </c>
      <c r="O85" s="27">
        <v>0</v>
      </c>
      <c r="P85">
        <v>0</v>
      </c>
      <c r="Q85">
        <v>0</v>
      </c>
      <c r="R85" s="23">
        <f>P85+Q85</f>
        <v>0</v>
      </c>
      <c r="S85">
        <f>SUM(U85:X85,Z85:AM85,AT85)</f>
        <v>0</v>
      </c>
      <c r="T85">
        <f>S85*100/G85</f>
        <v>0</v>
      </c>
      <c r="U85" s="28"/>
      <c r="W85" s="29"/>
      <c r="Y85" s="29"/>
      <c r="AC85" s="29"/>
      <c r="AP85" s="30"/>
      <c r="BM85">
        <v>1</v>
      </c>
      <c r="BT85">
        <v>1</v>
      </c>
      <c r="BZ85" s="23"/>
    </row>
    <row r="86" spans="1:78" ht="12.75">
      <c r="A86" t="s">
        <v>294</v>
      </c>
      <c r="C86" t="s">
        <v>295</v>
      </c>
      <c r="D86" s="23" t="s">
        <v>289</v>
      </c>
      <c r="E86" s="22">
        <v>84</v>
      </c>
      <c r="F86" s="24" t="s">
        <v>292</v>
      </c>
      <c r="G86">
        <v>9</v>
      </c>
      <c r="I86" s="23">
        <f t="shared" si="9"/>
        <v>9</v>
      </c>
      <c r="K86" s="25" t="s">
        <v>153</v>
      </c>
      <c r="L86" s="26">
        <v>0</v>
      </c>
      <c r="M86" s="26">
        <v>1</v>
      </c>
      <c r="N86" s="26">
        <v>3</v>
      </c>
      <c r="O86" s="27">
        <v>0</v>
      </c>
      <c r="P86">
        <v>0</v>
      </c>
      <c r="Q86">
        <v>0</v>
      </c>
      <c r="R86" s="23">
        <f>P86+Q86</f>
        <v>0</v>
      </c>
      <c r="S86">
        <f>SUM(U86:X86,Z86:AM86,AT86)</f>
        <v>7</v>
      </c>
      <c r="T86">
        <f>S86*100/G86</f>
        <v>77.77777777777777</v>
      </c>
      <c r="U86" s="28"/>
      <c r="W86" s="29"/>
      <c r="Y86" s="29"/>
      <c r="Z86">
        <v>5</v>
      </c>
      <c r="AA86">
        <v>1</v>
      </c>
      <c r="AC86" s="29"/>
      <c r="AG86">
        <v>1</v>
      </c>
      <c r="AP86" s="30"/>
      <c r="AX86">
        <v>1</v>
      </c>
      <c r="AZ86">
        <v>1</v>
      </c>
      <c r="BD86">
        <v>11</v>
      </c>
      <c r="BM86">
        <v>1</v>
      </c>
      <c r="BU86">
        <v>1</v>
      </c>
      <c r="BV86">
        <v>2</v>
      </c>
      <c r="BZ86" s="23"/>
    </row>
    <row r="87" spans="1:78" ht="12.75">
      <c r="A87" t="s">
        <v>296</v>
      </c>
      <c r="C87" t="s">
        <v>297</v>
      </c>
      <c r="D87" s="23" t="s">
        <v>289</v>
      </c>
      <c r="F87" s="24"/>
      <c r="G87">
        <v>42</v>
      </c>
      <c r="H87">
        <v>2</v>
      </c>
      <c r="I87" s="23">
        <f t="shared" si="9"/>
        <v>44</v>
      </c>
      <c r="K87" s="25"/>
      <c r="O87" s="27"/>
      <c r="R87" s="23"/>
      <c r="U87" s="28"/>
      <c r="W87" s="29"/>
      <c r="Y87" s="29"/>
      <c r="AC87" s="29"/>
      <c r="AP87" s="30"/>
      <c r="BZ87" s="23"/>
    </row>
    <row r="88" spans="1:78" ht="12.75">
      <c r="A88" t="s">
        <v>298</v>
      </c>
      <c r="C88" t="s">
        <v>299</v>
      </c>
      <c r="D88" s="23" t="s">
        <v>289</v>
      </c>
      <c r="E88" s="22">
        <v>86</v>
      </c>
      <c r="F88" s="24" t="s">
        <v>143</v>
      </c>
      <c r="G88">
        <v>26</v>
      </c>
      <c r="I88" s="23">
        <f t="shared" si="9"/>
        <v>26</v>
      </c>
      <c r="K88" s="25" t="s">
        <v>153</v>
      </c>
      <c r="L88" s="26">
        <v>0</v>
      </c>
      <c r="M88" s="26">
        <v>4</v>
      </c>
      <c r="N88" s="26">
        <v>0</v>
      </c>
      <c r="O88" s="27">
        <v>0</v>
      </c>
      <c r="P88">
        <v>0</v>
      </c>
      <c r="Q88">
        <v>15</v>
      </c>
      <c r="R88" s="23">
        <f>P88+Q88</f>
        <v>15</v>
      </c>
      <c r="S88">
        <f>SUM(U88:X88,Z88:AM88,AT88)</f>
        <v>7</v>
      </c>
      <c r="T88">
        <f>S88*100/G88</f>
        <v>26.923076923076923</v>
      </c>
      <c r="U88" s="28"/>
      <c r="W88" s="29"/>
      <c r="Y88" s="29"/>
      <c r="Z88">
        <v>3</v>
      </c>
      <c r="AA88">
        <v>1</v>
      </c>
      <c r="AC88" s="29"/>
      <c r="AI88">
        <v>3</v>
      </c>
      <c r="AP88" s="30"/>
      <c r="BU88">
        <v>1</v>
      </c>
      <c r="BZ88" s="23"/>
    </row>
    <row r="89" spans="1:78" ht="12.75">
      <c r="A89" t="s">
        <v>300</v>
      </c>
      <c r="C89" t="s">
        <v>287</v>
      </c>
      <c r="D89" s="23" t="s">
        <v>289</v>
      </c>
      <c r="F89" s="24"/>
      <c r="G89">
        <v>10</v>
      </c>
      <c r="H89">
        <v>2</v>
      </c>
      <c r="I89" s="23">
        <f t="shared" si="9"/>
        <v>12</v>
      </c>
      <c r="K89" s="25"/>
      <c r="O89" s="27"/>
      <c r="R89" s="23"/>
      <c r="U89" s="28"/>
      <c r="W89" s="29"/>
      <c r="Y89" s="29"/>
      <c r="AC89" s="29"/>
      <c r="AP89" s="30"/>
      <c r="BZ89" s="23"/>
    </row>
    <row r="90" spans="1:78" ht="12.75">
      <c r="A90" t="s">
        <v>210</v>
      </c>
      <c r="C90" t="s">
        <v>287</v>
      </c>
      <c r="D90" s="23" t="s">
        <v>289</v>
      </c>
      <c r="F90" s="24"/>
      <c r="G90">
        <v>4.5</v>
      </c>
      <c r="H90">
        <v>1</v>
      </c>
      <c r="I90" s="23">
        <f t="shared" si="9"/>
        <v>5.5</v>
      </c>
      <c r="K90" s="25"/>
      <c r="O90" s="27"/>
      <c r="R90" s="23"/>
      <c r="U90" s="28"/>
      <c r="W90" s="29"/>
      <c r="Y90" s="29"/>
      <c r="AC90" s="29"/>
      <c r="AP90" s="30"/>
      <c r="BZ90" s="23"/>
    </row>
    <row r="91" spans="1:78" ht="12.75">
      <c r="A91" t="s">
        <v>301</v>
      </c>
      <c r="D91" s="23" t="s">
        <v>289</v>
      </c>
      <c r="F91" s="24"/>
      <c r="G91">
        <v>0.1</v>
      </c>
      <c r="I91" s="23">
        <f t="shared" si="9"/>
        <v>0.1</v>
      </c>
      <c r="J91">
        <v>0.1</v>
      </c>
      <c r="K91" s="25"/>
      <c r="O91" s="27"/>
      <c r="R91" s="23"/>
      <c r="U91" s="28"/>
      <c r="W91" s="29"/>
      <c r="Y91" s="29"/>
      <c r="AC91" s="29"/>
      <c r="AP91" s="30"/>
      <c r="BZ91" s="23"/>
    </row>
    <row r="92" spans="1:78" ht="12.75">
      <c r="A92" t="s">
        <v>302</v>
      </c>
      <c r="D92" s="23" t="s">
        <v>289</v>
      </c>
      <c r="E92" s="35">
        <v>83</v>
      </c>
      <c r="F92" s="24" t="s">
        <v>303</v>
      </c>
      <c r="G92">
        <v>1330</v>
      </c>
      <c r="I92" s="23">
        <v>1330</v>
      </c>
      <c r="K92" s="37" t="s">
        <v>153</v>
      </c>
      <c r="O92" s="27"/>
      <c r="R92" s="23"/>
      <c r="S92">
        <f>SUM(U92:X92,Z92:AM92,AT92)</f>
        <v>36</v>
      </c>
      <c r="T92">
        <f>S92*100/G92</f>
        <v>2.706766917293233</v>
      </c>
      <c r="U92" s="28"/>
      <c r="W92" s="29"/>
      <c r="Y92" s="29"/>
      <c r="Z92">
        <v>5</v>
      </c>
      <c r="AA92">
        <v>3</v>
      </c>
      <c r="AC92" s="29"/>
      <c r="AD92">
        <v>2</v>
      </c>
      <c r="AG92">
        <v>2</v>
      </c>
      <c r="AI92">
        <v>18</v>
      </c>
      <c r="AK92">
        <v>3</v>
      </c>
      <c r="AL92">
        <v>3</v>
      </c>
      <c r="AP92" s="30"/>
      <c r="BP92">
        <v>1</v>
      </c>
      <c r="BZ92" s="23"/>
    </row>
    <row r="93" spans="1:78" ht="12.75">
      <c r="A93" t="s">
        <v>304</v>
      </c>
      <c r="D93" s="23" t="s">
        <v>289</v>
      </c>
      <c r="E93" s="22">
        <v>79</v>
      </c>
      <c r="F93" s="24" t="s">
        <v>156</v>
      </c>
      <c r="G93">
        <v>31</v>
      </c>
      <c r="I93" s="23">
        <f t="shared" si="9"/>
        <v>31</v>
      </c>
      <c r="J93">
        <v>3.1</v>
      </c>
      <c r="K93" s="25" t="s">
        <v>157</v>
      </c>
      <c r="L93" s="26">
        <v>0</v>
      </c>
      <c r="M93" s="26">
        <v>4</v>
      </c>
      <c r="N93" s="26">
        <v>0</v>
      </c>
      <c r="O93" s="27">
        <v>0</v>
      </c>
      <c r="P93">
        <v>1</v>
      </c>
      <c r="Q93">
        <v>4</v>
      </c>
      <c r="R93" s="23">
        <f>P93+Q93</f>
        <v>5</v>
      </c>
      <c r="S93">
        <f>SUM(U93:X93,Z93:AM93,AT93)</f>
        <v>1</v>
      </c>
      <c r="T93">
        <f>S93*100/G93</f>
        <v>3.225806451612903</v>
      </c>
      <c r="U93" s="28"/>
      <c r="W93" s="29"/>
      <c r="Y93" s="29"/>
      <c r="AC93" s="29"/>
      <c r="AI93">
        <v>1</v>
      </c>
      <c r="AP93" s="30"/>
      <c r="BA93">
        <v>1</v>
      </c>
      <c r="BU93">
        <v>2</v>
      </c>
      <c r="BZ93" s="23"/>
    </row>
    <row r="94" spans="1:78" ht="12.75">
      <c r="A94" t="s">
        <v>305</v>
      </c>
      <c r="C94" t="s">
        <v>297</v>
      </c>
      <c r="D94" s="23" t="s">
        <v>289</v>
      </c>
      <c r="F94" s="24"/>
      <c r="H94">
        <v>47</v>
      </c>
      <c r="I94" s="23">
        <f t="shared" si="9"/>
        <v>47</v>
      </c>
      <c r="K94" s="25"/>
      <c r="O94" s="27"/>
      <c r="R94" s="23"/>
      <c r="U94" s="28"/>
      <c r="W94" s="29"/>
      <c r="Y94" s="29"/>
      <c r="AC94" s="29"/>
      <c r="AP94" s="30"/>
      <c r="BZ94" s="23"/>
    </row>
    <row r="95" spans="1:78" ht="12.75">
      <c r="A95" t="s">
        <v>306</v>
      </c>
      <c r="D95" s="23" t="s">
        <v>289</v>
      </c>
      <c r="E95" s="22">
        <v>88</v>
      </c>
      <c r="F95" s="24" t="s">
        <v>307</v>
      </c>
      <c r="G95">
        <v>0.8</v>
      </c>
      <c r="I95" s="23">
        <f t="shared" si="9"/>
        <v>0.8</v>
      </c>
      <c r="J95">
        <v>0.4</v>
      </c>
      <c r="K95" s="25" t="s">
        <v>157</v>
      </c>
      <c r="L95" s="26">
        <v>0</v>
      </c>
      <c r="M95" s="26">
        <v>0</v>
      </c>
      <c r="N95" s="26">
        <v>4</v>
      </c>
      <c r="O95" s="27">
        <v>0</v>
      </c>
      <c r="P95">
        <v>0</v>
      </c>
      <c r="Q95">
        <v>0</v>
      </c>
      <c r="R95" s="23">
        <f>P95+Q95</f>
        <v>0</v>
      </c>
      <c r="S95">
        <f>SUM(U95:X95,Z95:AM95,AT95)</f>
        <v>0</v>
      </c>
      <c r="T95">
        <f>S95*100/G95</f>
        <v>0</v>
      </c>
      <c r="U95" s="28"/>
      <c r="W95" s="29"/>
      <c r="Y95" s="29"/>
      <c r="AC95" s="29"/>
      <c r="AP95" s="30"/>
      <c r="BZ95" s="23"/>
    </row>
    <row r="96" spans="1:78" ht="12.75">
      <c r="A96" t="s">
        <v>308</v>
      </c>
      <c r="C96" t="s">
        <v>299</v>
      </c>
      <c r="D96" s="23" t="s">
        <v>289</v>
      </c>
      <c r="E96" s="22">
        <v>86</v>
      </c>
      <c r="F96" s="24" t="s">
        <v>143</v>
      </c>
      <c r="G96">
        <v>120</v>
      </c>
      <c r="I96" s="23">
        <f t="shared" si="9"/>
        <v>120</v>
      </c>
      <c r="K96" s="25" t="s">
        <v>157</v>
      </c>
      <c r="L96" s="26">
        <v>0</v>
      </c>
      <c r="M96" s="26">
        <v>2</v>
      </c>
      <c r="N96" s="26">
        <v>2</v>
      </c>
      <c r="O96" s="27">
        <v>0</v>
      </c>
      <c r="P96">
        <v>1</v>
      </c>
      <c r="Q96">
        <v>15</v>
      </c>
      <c r="R96" s="23">
        <f>P96+Q96</f>
        <v>16</v>
      </c>
      <c r="S96">
        <f>SUM(U96:X96,Z96:AM96,AT96)</f>
        <v>9</v>
      </c>
      <c r="T96">
        <f>S96*100/G96</f>
        <v>7.5</v>
      </c>
      <c r="U96" s="28"/>
      <c r="W96" s="29"/>
      <c r="Y96" s="29"/>
      <c r="Z96">
        <v>5</v>
      </c>
      <c r="AA96">
        <v>1</v>
      </c>
      <c r="AC96" s="29"/>
      <c r="AI96">
        <v>3</v>
      </c>
      <c r="AP96" s="30"/>
      <c r="BA96">
        <v>1</v>
      </c>
      <c r="BT96">
        <v>1</v>
      </c>
      <c r="BU96">
        <v>1</v>
      </c>
      <c r="BZ96" s="23"/>
    </row>
    <row r="97" spans="1:78" ht="12.75">
      <c r="A97" t="s">
        <v>179</v>
      </c>
      <c r="D97" s="23" t="s">
        <v>289</v>
      </c>
      <c r="E97" s="22">
        <v>86</v>
      </c>
      <c r="F97" s="24" t="s">
        <v>143</v>
      </c>
      <c r="G97">
        <v>25</v>
      </c>
      <c r="I97" s="23">
        <f t="shared" si="9"/>
        <v>25</v>
      </c>
      <c r="J97">
        <v>2.1</v>
      </c>
      <c r="K97" s="25" t="s">
        <v>157</v>
      </c>
      <c r="L97" s="26">
        <v>0</v>
      </c>
      <c r="M97" s="26">
        <v>4</v>
      </c>
      <c r="N97" s="26">
        <v>0</v>
      </c>
      <c r="O97" s="27">
        <v>0</v>
      </c>
      <c r="P97">
        <v>0</v>
      </c>
      <c r="Q97">
        <v>10</v>
      </c>
      <c r="R97" s="23">
        <f>P97+Q97</f>
        <v>10</v>
      </c>
      <c r="S97">
        <f>SUM(U97:X97,Z97:AM97,AT97)</f>
        <v>3</v>
      </c>
      <c r="T97">
        <f>S97*100/G97</f>
        <v>12</v>
      </c>
      <c r="U97" s="28">
        <v>1</v>
      </c>
      <c r="W97" s="29"/>
      <c r="Y97" s="29"/>
      <c r="Z97">
        <v>1</v>
      </c>
      <c r="AC97" s="29"/>
      <c r="AI97">
        <v>1</v>
      </c>
      <c r="AP97" s="30"/>
      <c r="BA97">
        <v>1</v>
      </c>
      <c r="BZ97" s="23"/>
    </row>
    <row r="98" spans="1:78" ht="12.75">
      <c r="A98" t="s">
        <v>309</v>
      </c>
      <c r="C98" t="s">
        <v>310</v>
      </c>
      <c r="D98" s="23" t="s">
        <v>289</v>
      </c>
      <c r="E98" s="22">
        <v>84</v>
      </c>
      <c r="F98" s="24" t="s">
        <v>292</v>
      </c>
      <c r="G98">
        <v>72</v>
      </c>
      <c r="I98" s="23">
        <f t="shared" si="9"/>
        <v>72</v>
      </c>
      <c r="J98" s="31"/>
      <c r="K98" s="42" t="s">
        <v>153</v>
      </c>
      <c r="L98">
        <v>0</v>
      </c>
      <c r="M98">
        <v>3</v>
      </c>
      <c r="N98">
        <v>1</v>
      </c>
      <c r="O98" s="23">
        <v>0</v>
      </c>
      <c r="P98">
        <v>0</v>
      </c>
      <c r="Q98">
        <v>15</v>
      </c>
      <c r="R98" s="23">
        <f>P98+Q98</f>
        <v>15</v>
      </c>
      <c r="S98">
        <f>SUM(U98:X98,Z98:AM98,AT98)</f>
        <v>11</v>
      </c>
      <c r="T98">
        <f>S98*100/G98</f>
        <v>15.277777777777779</v>
      </c>
      <c r="U98" s="28">
        <v>1</v>
      </c>
      <c r="Z98">
        <v>1</v>
      </c>
      <c r="AA98">
        <v>4</v>
      </c>
      <c r="AD98">
        <v>1</v>
      </c>
      <c r="AI98">
        <v>4</v>
      </c>
      <c r="BA98">
        <v>3</v>
      </c>
      <c r="BD98">
        <v>1</v>
      </c>
      <c r="BU98">
        <v>6</v>
      </c>
      <c r="BZ98" s="23"/>
    </row>
    <row r="99" spans="1:78" ht="12.75">
      <c r="A99" t="s">
        <v>311</v>
      </c>
      <c r="C99" t="s">
        <v>291</v>
      </c>
      <c r="D99" s="23" t="s">
        <v>289</v>
      </c>
      <c r="E99" s="22">
        <v>84</v>
      </c>
      <c r="F99" s="24" t="s">
        <v>292</v>
      </c>
      <c r="G99">
        <v>17</v>
      </c>
      <c r="I99" s="23">
        <f t="shared" si="9"/>
        <v>17</v>
      </c>
      <c r="J99" s="31"/>
      <c r="K99" s="42" t="s">
        <v>153</v>
      </c>
      <c r="L99">
        <v>0</v>
      </c>
      <c r="M99">
        <v>1</v>
      </c>
      <c r="N99">
        <v>3</v>
      </c>
      <c r="O99" s="23">
        <v>0</v>
      </c>
      <c r="P99">
        <v>0</v>
      </c>
      <c r="Q99">
        <v>0</v>
      </c>
      <c r="R99" s="23">
        <f>P99+Q99</f>
        <v>0</v>
      </c>
      <c r="S99">
        <f>SUM(U99:X99,Z99:AM99,AT99)</f>
        <v>3</v>
      </c>
      <c r="T99">
        <f>S99*100/G99</f>
        <v>17.647058823529413</v>
      </c>
      <c r="U99" s="28"/>
      <c r="Z99">
        <v>2</v>
      </c>
      <c r="AA99">
        <v>1</v>
      </c>
      <c r="BU99">
        <v>2</v>
      </c>
      <c r="BY99">
        <v>1</v>
      </c>
      <c r="BZ99" s="43"/>
    </row>
    <row r="100" spans="1:79" ht="12.75">
      <c r="A100" s="44">
        <f>COUNTA(A3:A99)</f>
        <v>97</v>
      </c>
      <c r="B100" s="45">
        <f>COUNTA(B3:B99)</f>
        <v>42</v>
      </c>
      <c r="C100" s="44"/>
      <c r="D100" s="45"/>
      <c r="E100" s="46">
        <f>COUNTA(F3:F99)</f>
        <v>67</v>
      </c>
      <c r="F100" s="46"/>
      <c r="G100" s="47">
        <f>SUM(G3:G99)</f>
        <v>2773.7700000000004</v>
      </c>
      <c r="H100" s="47">
        <f>SUM(H3:H99)</f>
        <v>133.5</v>
      </c>
      <c r="I100" s="44">
        <f>SUM(I3:I99)</f>
        <v>2907.2700000000004</v>
      </c>
      <c r="J100" s="47"/>
      <c r="K100" s="48"/>
      <c r="L100" s="49"/>
      <c r="M100" s="49"/>
      <c r="N100" s="49"/>
      <c r="O100" s="49"/>
      <c r="P100" s="44"/>
      <c r="Q100" s="44"/>
      <c r="R100" s="44"/>
      <c r="S100" s="44"/>
      <c r="T100" s="44"/>
      <c r="U100" s="44">
        <f>SUM(U3:U99)</f>
        <v>3</v>
      </c>
      <c r="V100" s="44">
        <f>SUM(V3:V99)</f>
        <v>42</v>
      </c>
      <c r="W100" s="44">
        <f>SUM(W3:W99)</f>
        <v>1</v>
      </c>
      <c r="X100" s="44">
        <f>SUM(X3:X99)</f>
        <v>15</v>
      </c>
      <c r="Y100" s="44">
        <f>SUM(Y3:Y99)</f>
        <v>0</v>
      </c>
      <c r="Z100" s="44">
        <f>SUM(Z3:Z99)</f>
        <v>101</v>
      </c>
      <c r="AA100" s="44">
        <f>SUM(AA3:AA99)</f>
        <v>33</v>
      </c>
      <c r="AB100" s="44">
        <f>SUM(AB3:AB99)</f>
        <v>1</v>
      </c>
      <c r="AC100" s="44">
        <f>SUM(AC3:AC99)</f>
        <v>1</v>
      </c>
      <c r="AD100" s="44">
        <f>SUM(AD3:AD99)</f>
        <v>17</v>
      </c>
      <c r="AE100" s="44">
        <f>SUM(AE3:AE99)</f>
        <v>1</v>
      </c>
      <c r="AF100" s="44">
        <f>SUM(AF3:AF99)</f>
        <v>0</v>
      </c>
      <c r="AG100" s="44">
        <f>SUM(AG3:AG99)</f>
        <v>19</v>
      </c>
      <c r="AH100" s="44">
        <f>SUM(AH3:AH99)</f>
        <v>6</v>
      </c>
      <c r="AI100" s="44">
        <f>SUM(AI3:AI99)</f>
        <v>76</v>
      </c>
      <c r="AJ100" s="44">
        <f>SUM(AJ3:AJ99)</f>
        <v>0</v>
      </c>
      <c r="AK100" s="44">
        <f>SUM(AK3:AK99)</f>
        <v>4</v>
      </c>
      <c r="AL100" s="44">
        <f>SUM(AL3:AL99)</f>
        <v>3</v>
      </c>
      <c r="AM100" s="44">
        <f>SUM(AM3:AM99)</f>
        <v>0</v>
      </c>
      <c r="AN100" s="44">
        <f>SUM(AN3:AN99)</f>
        <v>0</v>
      </c>
      <c r="AO100" s="44">
        <f>SUM(AO3:AO99)</f>
        <v>1</v>
      </c>
      <c r="AP100" s="44">
        <f>SUM(AP3:AP99)</f>
        <v>0</v>
      </c>
      <c r="AQ100" s="44">
        <f>SUM(AQ3:AQ99)</f>
        <v>0</v>
      </c>
      <c r="AR100" s="44">
        <f>SUM(AR3:AR99)</f>
        <v>0</v>
      </c>
      <c r="AS100" s="44">
        <f>SUM(AS3:AS99)</f>
        <v>1</v>
      </c>
      <c r="AT100" s="44">
        <f>SUM(AT3:AT99)</f>
        <v>2</v>
      </c>
      <c r="AU100" s="44">
        <f>SUM(AU3:AU99)</f>
        <v>4</v>
      </c>
      <c r="AV100" s="44">
        <f>SUM(AV3:AV99)</f>
        <v>15</v>
      </c>
      <c r="AW100" s="44">
        <f>SUM(AW3:AW99)</f>
        <v>15</v>
      </c>
      <c r="AX100" s="44">
        <f>SUM(AX3:AX99)</f>
        <v>2</v>
      </c>
      <c r="AY100" s="44">
        <f>SUM(AY3:AY99)</f>
        <v>9</v>
      </c>
      <c r="AZ100" s="44">
        <f>SUM(AZ3:AZ99)</f>
        <v>1</v>
      </c>
      <c r="BA100" s="44">
        <f>SUM(BA3:BA99)</f>
        <v>58</v>
      </c>
      <c r="BB100" s="44">
        <f>SUM(BB3:BB99)</f>
        <v>2</v>
      </c>
      <c r="BC100" s="44">
        <f>SUM(BC3:BC99)</f>
        <v>0</v>
      </c>
      <c r="BD100" s="44">
        <f>SUM(BD3:BD99)</f>
        <v>13</v>
      </c>
      <c r="BE100" s="44">
        <f>SUM(BE3:BE99)</f>
        <v>15</v>
      </c>
      <c r="BF100" s="44">
        <f>SUM(BF3:BF99)</f>
        <v>0</v>
      </c>
      <c r="BG100" s="44">
        <f>SUM(BG3:BG99)</f>
        <v>0</v>
      </c>
      <c r="BH100" s="44">
        <f>SUM(BH3:BH99)</f>
        <v>14</v>
      </c>
      <c r="BI100" s="44">
        <f>SUM(BI3:BI99)</f>
        <v>0</v>
      </c>
      <c r="BJ100" s="44">
        <f>SUM(BJ3:BJ99)</f>
        <v>0</v>
      </c>
      <c r="BK100" s="44">
        <f>SUM(BK3:BK99)</f>
        <v>4</v>
      </c>
      <c r="BL100" s="44">
        <f>SUM(BL3:BL99)</f>
        <v>4</v>
      </c>
      <c r="BM100" s="44">
        <f>SUM(BM3:BM99)</f>
        <v>8</v>
      </c>
      <c r="BN100" s="44">
        <f>SUM(BN3:BN99)</f>
        <v>2</v>
      </c>
      <c r="BO100" s="44">
        <f>SUM(BO3:BO99)</f>
        <v>0</v>
      </c>
      <c r="BP100" s="44">
        <f>SUM(BP3:BP99)</f>
        <v>13</v>
      </c>
      <c r="BQ100" s="44">
        <f>SUM(BQ3:BQ99)</f>
        <v>1</v>
      </c>
      <c r="BR100" s="44">
        <f>SUM(BR3:BR99)</f>
        <v>0</v>
      </c>
      <c r="BS100" s="44">
        <f>SUM(BS3:BS99)</f>
        <v>10</v>
      </c>
      <c r="BT100" s="44">
        <f>SUM(BT3:BT99)</f>
        <v>4</v>
      </c>
      <c r="BU100" s="44">
        <f>SUM(BU3:BU99)</f>
        <v>96</v>
      </c>
      <c r="BV100" s="44">
        <f>SUM(BV3:BV99)</f>
        <v>8</v>
      </c>
      <c r="BW100" s="44">
        <f>SUM(BW3:BW99)</f>
        <v>1</v>
      </c>
      <c r="BX100" s="44">
        <f>SUM(BX3:BX99)</f>
        <v>5</v>
      </c>
      <c r="BY100" s="44">
        <f>SUM(BY3:BY99)</f>
        <v>1</v>
      </c>
      <c r="BZ100" s="44">
        <f>SUM(BZ3:BZ99)</f>
        <v>21</v>
      </c>
      <c r="CA100" s="3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Asko Suoranta</cp:lastModifiedBy>
  <dcterms:created xsi:type="dcterms:W3CDTF">2012-09-03T10:28:18Z</dcterms:created>
  <dcterms:modified xsi:type="dcterms:W3CDTF">2012-09-03T10:38:44Z</dcterms:modified>
  <cp:category/>
  <cp:version/>
  <cp:contentType/>
  <cp:contentStatus/>
</cp:coreProperties>
</file>