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3"/>
  </bookViews>
  <sheets>
    <sheet name="Taulukko 1_Laskijat" sheetId="1" r:id="rId1"/>
    <sheet name="Taulukko 2_Linnut yht" sheetId="2" r:id="rId2"/>
    <sheet name="Taulukko 3_Alueet" sheetId="3" r:id="rId3"/>
    <sheet name="Taulukko 4_Seutu,rannikko" sheetId="4" r:id="rId4"/>
  </sheets>
  <definedNames/>
  <calcPr fullCalcOnLoad="1"/>
</workbook>
</file>

<file path=xl/sharedStrings.xml><?xml version="1.0" encoding="utf-8"?>
<sst xmlns="http://schemas.openxmlformats.org/spreadsheetml/2006/main" count="357" uniqueCount="236">
  <si>
    <t>Alueita</t>
  </si>
  <si>
    <t>Vakka-Suomi</t>
  </si>
  <si>
    <t>Turun seutu</t>
  </si>
  <si>
    <t>Turunmaa</t>
  </si>
  <si>
    <t>Loimaan seutu</t>
  </si>
  <si>
    <t>Salon seutu</t>
  </si>
  <si>
    <t>Rannikko</t>
  </si>
  <si>
    <t>Saaristo</t>
  </si>
  <si>
    <t>Sisämaa</t>
  </si>
  <si>
    <t>Kpl</t>
  </si>
  <si>
    <t>Ha</t>
  </si>
  <si>
    <t>Laskettu</t>
  </si>
  <si>
    <t>Lintuja</t>
  </si>
  <si>
    <t>Lajeja</t>
  </si>
  <si>
    <t>Yksilöitä</t>
  </si>
  <si>
    <t>Yhteensä</t>
  </si>
  <si>
    <t>Laskettu %</t>
  </si>
  <si>
    <t>Harmaahaikara</t>
  </si>
  <si>
    <t>−</t>
  </si>
  <si>
    <t>Kyhmyjoutsen</t>
  </si>
  <si>
    <t>Laulujoutsen</t>
  </si>
  <si>
    <t>Harmaasorsa</t>
  </si>
  <si>
    <t>Sinisorsa</t>
  </si>
  <si>
    <t>Tukkasotka</t>
  </si>
  <si>
    <t>Telkkä</t>
  </si>
  <si>
    <t>Isokoskelo</t>
  </si>
  <si>
    <t>Merikotka</t>
  </si>
  <si>
    <t>Kanahaukka</t>
  </si>
  <si>
    <t>Varpushaukka</t>
  </si>
  <si>
    <t>Hiirihaukka</t>
  </si>
  <si>
    <t>Piekana</t>
  </si>
  <si>
    <t>Maakotka</t>
  </si>
  <si>
    <t>Ampuhaukka</t>
  </si>
  <si>
    <t>Pyy</t>
  </si>
  <si>
    <t>Peltopyy</t>
  </si>
  <si>
    <t>Fasaani</t>
  </si>
  <si>
    <t>Naurulokki</t>
  </si>
  <si>
    <t>Kalalokki</t>
  </si>
  <si>
    <t>Harmaalokki</t>
  </si>
  <si>
    <t>Isolokki</t>
  </si>
  <si>
    <t>Merilokki</t>
  </si>
  <si>
    <t>Kesykyyhky</t>
  </si>
  <si>
    <t>Uuttukyyhky</t>
  </si>
  <si>
    <t>Sepelkyyhky</t>
  </si>
  <si>
    <t>Turkinkyyhky</t>
  </si>
  <si>
    <t>Huuhkaja</t>
  </si>
  <si>
    <t>Varpuspöllö</t>
  </si>
  <si>
    <t>Harmaapäätikka</t>
  </si>
  <si>
    <t>Palokärki</t>
  </si>
  <si>
    <t>Käpytikka</t>
  </si>
  <si>
    <t>Pikkutikka</t>
  </si>
  <si>
    <t>Tilhi</t>
  </si>
  <si>
    <t>Koskikara</t>
  </si>
  <si>
    <t>Peukalonen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</si>
  <si>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</si>
  <si>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</si>
  <si>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</si>
  <si>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</si>
  <si>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</si>
  <si>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</si>
  <si>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</si>
  <si>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</si>
  <si>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</si>
  <si>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</si>
  <si>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</si>
  <si>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</si>
  <si>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</si>
  <si>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</si>
  <si>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</si>
  <si>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</si>
  <si>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</si>
  <si>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</si>
  <si>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</si>
  <si>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</si>
  <si>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</si>
  <si>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</si>
  <si>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</si>
  <si>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</si>
  <si>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</si>
  <si>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</si>
  <si>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</si>
  <si>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</si>
  <si>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</si>
  <si>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</si>
  <si>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</si>
  <si>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</si>
  <si>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</si>
  <si>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</si>
  <si>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</si>
  <si>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</si>
  <si>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Käpylintulaji</t>
  </si>
  <si>
    <t>Punatulkku</t>
  </si>
  <si>
    <t>Nokkavarpunen</t>
  </si>
  <si>
    <t>Pajusirkku</t>
  </si>
  <si>
    <t>Keltasirkku</t>
  </si>
  <si>
    <t>Ruokintoja</t>
  </si>
  <si>
    <t>Kaikki</t>
  </si>
  <si>
    <t>Ylilentäviä</t>
  </si>
  <si>
    <t>Peukaloinen</t>
  </si>
  <si>
    <t>Loxia sp.</t>
  </si>
  <si>
    <t>V-S</t>
  </si>
  <si>
    <t>Tur</t>
  </si>
  <si>
    <t>Tmaa</t>
  </si>
  <si>
    <t>Loi</t>
  </si>
  <si>
    <t>Sal</t>
  </si>
  <si>
    <t>Yht.</t>
  </si>
  <si>
    <t>Tapio Aalto</t>
  </si>
  <si>
    <t>Pekka Alho</t>
  </si>
  <si>
    <t>Hannu Ali-Eskola</t>
  </si>
  <si>
    <t xml:space="preserve">Timo Alppi </t>
  </si>
  <si>
    <t>Tommi Andersson</t>
  </si>
  <si>
    <t>Sebastian Andrejeff</t>
  </si>
  <si>
    <t>Jarmo Boman</t>
  </si>
  <si>
    <t>Tommi Glorioso</t>
  </si>
  <si>
    <t>Christa Granroth</t>
  </si>
  <si>
    <t>Rainer Grönholm</t>
  </si>
  <si>
    <t>Esko Gustafsson</t>
  </si>
  <si>
    <t>Matti Halonen</t>
  </si>
  <si>
    <t>Asser Hantula</t>
  </si>
  <si>
    <t>Niklas Haxberg</t>
  </si>
  <si>
    <t>Raimo Heinonen</t>
  </si>
  <si>
    <t>Jorma Hellsten</t>
  </si>
  <si>
    <t>Pyry Herva</t>
  </si>
  <si>
    <t>Mika Hemmilä</t>
  </si>
  <si>
    <t>Jukka Holmström</t>
  </si>
  <si>
    <t>Annele Hyvönen</t>
  </si>
  <si>
    <t>Raimo Hyvönen</t>
  </si>
  <si>
    <t>Kauko Häkkilä</t>
  </si>
  <si>
    <t>Tuulikki Häkkilä</t>
  </si>
  <si>
    <t>Johannes Hänninen</t>
  </si>
  <si>
    <t xml:space="preserve">Oskari Härmä </t>
  </si>
  <si>
    <t>Kimmo Jarpa</t>
  </si>
  <si>
    <t>Joonas Jussila</t>
  </si>
  <si>
    <t>Tomi Juurikivi</t>
  </si>
  <si>
    <t>Erkki Kallio</t>
  </si>
  <si>
    <t>Seppo Kallio</t>
  </si>
  <si>
    <t>Sirpa Kallio</t>
  </si>
  <si>
    <t>Arto Kalliola</t>
  </si>
  <si>
    <t>Kai Kankare</t>
  </si>
  <si>
    <t>Kari Kaunisto</t>
  </si>
  <si>
    <t>Pipsa Kaunisto</t>
  </si>
  <si>
    <t>Eero Ketola</t>
  </si>
  <si>
    <t>Ismo Kiikola</t>
  </si>
  <si>
    <t>Jorma Kirjonen</t>
  </si>
  <si>
    <t>Osmo Kivivuori</t>
  </si>
  <si>
    <t>Markku Kleemola</t>
  </si>
  <si>
    <t>Hannu Klemola</t>
  </si>
  <si>
    <t>Jorma Knaapi</t>
  </si>
  <si>
    <t>Anna Koskela</t>
  </si>
  <si>
    <t>Ari Koskinen</t>
  </si>
  <si>
    <t>Kaija Koskinen</t>
  </si>
  <si>
    <t>Emma Kosonen</t>
  </si>
  <si>
    <t>Alpo Koukila</t>
  </si>
  <si>
    <t>Turkka Kulmala</t>
  </si>
  <si>
    <t>Panu Kunttu</t>
  </si>
  <si>
    <t>Sanna-Mari Kunttu</t>
  </si>
  <si>
    <t>Kim Kuntze</t>
  </si>
  <si>
    <t>Juha Kylänpää</t>
  </si>
  <si>
    <t>Jari Kårlund</t>
  </si>
  <si>
    <t>Arto Laesvuori</t>
  </si>
  <si>
    <t>Terttu Laesvuori</t>
  </si>
  <si>
    <t>Jarmo Laine</t>
  </si>
  <si>
    <t>Rauno Laine</t>
  </si>
  <si>
    <t>Ilkka Laitinen</t>
  </si>
  <si>
    <t>Esa Lehikoinen</t>
  </si>
  <si>
    <t>Marketta Lehikoinen</t>
  </si>
  <si>
    <t>Hannu Lehtinen</t>
  </si>
  <si>
    <t>Kari Lehtonen</t>
  </si>
  <si>
    <t>Nina Lempa</t>
  </si>
  <si>
    <t>Paavo Lempa</t>
  </si>
  <si>
    <t>Matti Lempiäinen</t>
  </si>
  <si>
    <t>Tom Lindbom</t>
  </si>
  <si>
    <t>Henrik Lindholm</t>
  </si>
  <si>
    <t>Lotta Lindholm</t>
  </si>
  <si>
    <t>Rainer Mantila</t>
  </si>
  <si>
    <t>Jyrki Matikainen</t>
  </si>
  <si>
    <t>Matti Moksunen</t>
  </si>
  <si>
    <t>Jyri Mäki-Jaakkola</t>
  </si>
  <si>
    <t>Maarit Nermes</t>
  </si>
  <si>
    <t>Mikael Nordström</t>
  </si>
  <si>
    <t>Jyrki Normaja</t>
  </si>
  <si>
    <t>Kai Norrdahl</t>
  </si>
  <si>
    <t>Olavi Nurmi</t>
  </si>
  <si>
    <t>Taina Nyman</t>
  </si>
  <si>
    <t>Petra Nyqvist</t>
  </si>
  <si>
    <t>Tuomo Peltola</t>
  </si>
  <si>
    <t>Veijo Peltola</t>
  </si>
  <si>
    <t>Kai Piikkilä</t>
  </si>
  <si>
    <t>Harri Päivärinta</t>
  </si>
  <si>
    <t>Kalle Rainio</t>
  </si>
  <si>
    <t>Esa Rajamäki</t>
  </si>
  <si>
    <t>Markus Rantala</t>
  </si>
  <si>
    <t>Kim Roering</t>
  </si>
  <si>
    <t>Ismo Saarinen</t>
  </si>
  <si>
    <t>Jouni Saario</t>
  </si>
  <si>
    <t>Juhani Salmi</t>
  </si>
  <si>
    <t>Pekka Salmi</t>
  </si>
  <si>
    <t>Henrik Salomaa</t>
  </si>
  <si>
    <t>Kari Salonen</t>
  </si>
  <si>
    <t>Päivi Sirkiä</t>
  </si>
  <si>
    <t>Raino Suni</t>
  </si>
  <si>
    <t>Asko Suoranta</t>
  </si>
  <si>
    <t>Teppo Suoranta</t>
  </si>
  <si>
    <t>Ossi Tahvonen</t>
  </si>
  <si>
    <t>Kirsi Tiihonen</t>
  </si>
  <si>
    <t>Ina-Sabrina Tirri</t>
  </si>
  <si>
    <t>Joonatan Toivanen</t>
  </si>
  <si>
    <t>Pekka Toola</t>
  </si>
  <si>
    <t>Arvi Uotila</t>
  </si>
  <si>
    <t>Tuomas Uotila</t>
  </si>
  <si>
    <t>Peter Uppstu</t>
  </si>
  <si>
    <t>Toni Wasama</t>
  </si>
  <si>
    <t>Ville Vasko</t>
  </si>
  <si>
    <t>Tiina Vuorisalo</t>
  </si>
  <si>
    <t>Timo Vuorisalo</t>
  </si>
  <si>
    <t>Roland Vösa</t>
  </si>
  <si>
    <t>Aino Öhman</t>
  </si>
  <si>
    <t>Laskijoita</t>
  </si>
  <si>
    <t>Yleisyys %</t>
  </si>
  <si>
    <t>Tiheys yks / 100 ha</t>
  </si>
  <si>
    <t>ha</t>
  </si>
  <si>
    <t>Yksilöä</t>
  </si>
  <si>
    <t>Yks/100ha</t>
  </si>
  <si>
    <t>Ylilent. %</t>
  </si>
  <si>
    <t>Seutukunnittain</t>
  </si>
  <si>
    <t>Rannikon suhteen</t>
  </si>
  <si>
    <t>Vuorihemppo</t>
  </si>
  <si>
    <t>Tundraurpiainen</t>
  </si>
  <si>
    <t>Viirupöllö</t>
  </si>
  <si>
    <t>Rautiainen</t>
  </si>
  <si>
    <t>Tuulihaukka</t>
  </si>
  <si>
    <t>2003 - 2004</t>
  </si>
  <si>
    <t>alueita</t>
  </si>
  <si>
    <t>Ka.</t>
  </si>
  <si>
    <t>Mediaani</t>
  </si>
  <si>
    <t>Kpl/10ha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</si>
</sst>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00"/>
    <numFmt numFmtId="167" formatCode="0.0"/>
    <numFmt numFmtId="168" formatCode="#,##0.0"/>
    <numFmt numFmtId="169" formatCode="0.00000"/>
  </numFmts>
  <fonts count="22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7" borderId="2" applyNumberFormat="0" applyAlignment="0" applyProtection="0"/>
    <xf numFmtId="0" fontId="18" fillId="23" borderId="8" applyNumberFormat="0" applyAlignment="0" applyProtection="0"/>
    <xf numFmtId="0" fontId="19" fillId="21" borderId="9" applyNumberFormat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8" fontId="1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 horizontal="left"/>
    </xf>
    <xf numFmtId="1" fontId="0" fillId="0" borderId="16" xfId="0" applyNumberFormat="1" applyBorder="1" applyAlignment="1">
      <alignment/>
    </xf>
    <xf numFmtId="167" fontId="0" fillId="0" borderId="15" xfId="0" applyNumberFormat="1" applyBorder="1" applyAlignment="1">
      <alignment/>
    </xf>
    <xf numFmtId="168" fontId="0" fillId="0" borderId="0" xfId="0" applyNumberFormat="1" applyAlignment="1">
      <alignment horizontal="center" textRotation="90"/>
    </xf>
    <xf numFmtId="0" fontId="0" fillId="0" borderId="0" xfId="0" applyAlignment="1">
      <alignment/>
    </xf>
    <xf numFmtId="0" fontId="0" fillId="0" borderId="15" xfId="0" applyBorder="1" applyAlignment="1">
      <alignment horizontal="center" textRotation="90"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67" fontId="16" fillId="0" borderId="0" xfId="0" applyNumberFormat="1" applyFont="1" applyAlignment="1">
      <alignment/>
    </xf>
    <xf numFmtId="0" fontId="0" fillId="0" borderId="13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" fontId="0" fillId="0" borderId="15" xfId="0" applyNumberFormat="1" applyBorder="1" applyAlignment="1">
      <alignment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24" borderId="0" xfId="0" applyFill="1" applyAlignment="1">
      <alignment horizontal="left" vertical="center"/>
    </xf>
    <xf numFmtId="0" fontId="0" fillId="0" borderId="0" xfId="0" applyAlignment="1" quotePrefix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6" sqref="L16"/>
    </sheetView>
  </sheetViews>
  <sheetFormatPr defaultColWidth="9.140625" defaultRowHeight="12.75"/>
  <cols>
    <col min="1" max="1" width="18.00390625" style="0" bestFit="1" customWidth="1"/>
    <col min="2" max="6" width="5.28125" style="0" customWidth="1"/>
    <col min="7" max="7" width="6.7109375" style="1" customWidth="1"/>
  </cols>
  <sheetData>
    <row r="1" spans="2:7" ht="12.75">
      <c r="B1" s="4" t="s">
        <v>100</v>
      </c>
      <c r="C1" s="4" t="s">
        <v>101</v>
      </c>
      <c r="D1" s="4" t="s">
        <v>102</v>
      </c>
      <c r="E1" s="4" t="s">
        <v>103</v>
      </c>
      <c r="F1" s="4" t="s">
        <v>104</v>
      </c>
      <c r="G1" s="60" t="s">
        <v>105</v>
      </c>
    </row>
    <row r="2" spans="1:7" ht="12.75">
      <c r="A2" s="30" t="s">
        <v>106</v>
      </c>
      <c r="C2">
        <v>1</v>
      </c>
      <c r="G2" s="1">
        <f>SUM(B2:F2)</f>
        <v>1</v>
      </c>
    </row>
    <row r="3" spans="1:7" ht="12.75">
      <c r="A3" s="30" t="s">
        <v>107</v>
      </c>
      <c r="B3">
        <v>8</v>
      </c>
      <c r="G3" s="1">
        <f aca="true" t="shared" si="0" ref="G3:G66">SUM(B3:F3)</f>
        <v>8</v>
      </c>
    </row>
    <row r="4" spans="1:7" ht="12.75">
      <c r="A4" s="30" t="s">
        <v>108</v>
      </c>
      <c r="C4">
        <v>16</v>
      </c>
      <c r="G4" s="1">
        <f t="shared" si="0"/>
        <v>16</v>
      </c>
    </row>
    <row r="5" spans="1:7" ht="12.75">
      <c r="A5" s="30" t="s">
        <v>109</v>
      </c>
      <c r="C5">
        <v>2</v>
      </c>
      <c r="G5" s="1">
        <f t="shared" si="0"/>
        <v>2</v>
      </c>
    </row>
    <row r="6" spans="1:7" ht="12.75">
      <c r="A6" s="30" t="s">
        <v>110</v>
      </c>
      <c r="C6">
        <v>2</v>
      </c>
      <c r="G6" s="1">
        <f t="shared" si="0"/>
        <v>2</v>
      </c>
    </row>
    <row r="7" spans="1:7" ht="12.75">
      <c r="A7" s="30" t="s">
        <v>111</v>
      </c>
      <c r="C7">
        <v>12</v>
      </c>
      <c r="D7">
        <v>5</v>
      </c>
      <c r="G7" s="1">
        <f t="shared" si="0"/>
        <v>17</v>
      </c>
    </row>
    <row r="8" spans="1:7" ht="12.75">
      <c r="A8" s="30" t="s">
        <v>112</v>
      </c>
      <c r="C8">
        <v>5</v>
      </c>
      <c r="G8" s="1">
        <f t="shared" si="0"/>
        <v>5</v>
      </c>
    </row>
    <row r="9" spans="1:7" ht="12.75">
      <c r="A9" s="30" t="s">
        <v>113</v>
      </c>
      <c r="C9">
        <v>19</v>
      </c>
      <c r="G9" s="1">
        <f t="shared" si="0"/>
        <v>19</v>
      </c>
    </row>
    <row r="10" spans="1:7" ht="12.75">
      <c r="A10" s="30" t="s">
        <v>114</v>
      </c>
      <c r="F10">
        <v>1</v>
      </c>
      <c r="G10" s="1">
        <f t="shared" si="0"/>
        <v>1</v>
      </c>
    </row>
    <row r="11" spans="1:7" ht="12.75">
      <c r="A11" s="30" t="s">
        <v>115</v>
      </c>
      <c r="C11">
        <v>4</v>
      </c>
      <c r="G11" s="1">
        <f t="shared" si="0"/>
        <v>4</v>
      </c>
    </row>
    <row r="12" spans="1:7" ht="12.75">
      <c r="A12" s="30" t="s">
        <v>116</v>
      </c>
      <c r="B12">
        <v>6</v>
      </c>
      <c r="C12">
        <v>20</v>
      </c>
      <c r="E12">
        <v>10</v>
      </c>
      <c r="F12">
        <v>63</v>
      </c>
      <c r="G12" s="1">
        <f t="shared" si="0"/>
        <v>99</v>
      </c>
    </row>
    <row r="13" spans="1:7" ht="12.75">
      <c r="A13" s="30" t="s">
        <v>117</v>
      </c>
      <c r="C13">
        <v>3</v>
      </c>
      <c r="G13" s="1">
        <f t="shared" si="0"/>
        <v>3</v>
      </c>
    </row>
    <row r="14" spans="1:7" ht="12.75">
      <c r="A14" s="30" t="s">
        <v>118</v>
      </c>
      <c r="B14">
        <v>13</v>
      </c>
      <c r="G14" s="1">
        <f t="shared" si="0"/>
        <v>13</v>
      </c>
    </row>
    <row r="15" spans="1:7" ht="12.75">
      <c r="A15" s="30" t="s">
        <v>119</v>
      </c>
      <c r="C15">
        <v>26</v>
      </c>
      <c r="G15" s="1">
        <f t="shared" si="0"/>
        <v>26</v>
      </c>
    </row>
    <row r="16" spans="1:7" ht="12.75">
      <c r="A16" s="30" t="s">
        <v>120</v>
      </c>
      <c r="B16">
        <v>3</v>
      </c>
      <c r="C16">
        <v>4</v>
      </c>
      <c r="G16" s="1">
        <f t="shared" si="0"/>
        <v>7</v>
      </c>
    </row>
    <row r="17" spans="1:7" ht="12.75">
      <c r="A17" s="30" t="s">
        <v>121</v>
      </c>
      <c r="C17">
        <v>1</v>
      </c>
      <c r="G17" s="1">
        <f t="shared" si="0"/>
        <v>1</v>
      </c>
    </row>
    <row r="18" spans="1:7" ht="12.75">
      <c r="A18" s="30" t="s">
        <v>122</v>
      </c>
      <c r="C18">
        <v>8</v>
      </c>
      <c r="G18" s="1">
        <f t="shared" si="0"/>
        <v>8</v>
      </c>
    </row>
    <row r="19" spans="1:7" ht="12.75">
      <c r="A19" s="30" t="s">
        <v>123</v>
      </c>
      <c r="E19">
        <v>23</v>
      </c>
      <c r="G19" s="1">
        <f t="shared" si="0"/>
        <v>23</v>
      </c>
    </row>
    <row r="20" spans="1:7" ht="12.75">
      <c r="A20" s="30" t="s">
        <v>124</v>
      </c>
      <c r="C20">
        <v>7</v>
      </c>
      <c r="G20" s="1">
        <f t="shared" si="0"/>
        <v>7</v>
      </c>
    </row>
    <row r="21" spans="1:7" ht="12.75">
      <c r="A21" s="30" t="s">
        <v>125</v>
      </c>
      <c r="C21">
        <v>1</v>
      </c>
      <c r="G21" s="1">
        <f t="shared" si="0"/>
        <v>1</v>
      </c>
    </row>
    <row r="22" spans="1:7" ht="12.75">
      <c r="A22" s="30" t="s">
        <v>126</v>
      </c>
      <c r="C22">
        <v>5</v>
      </c>
      <c r="E22">
        <v>6</v>
      </c>
      <c r="G22" s="1">
        <f t="shared" si="0"/>
        <v>11</v>
      </c>
    </row>
    <row r="23" spans="1:7" ht="12.75">
      <c r="A23" s="30" t="s">
        <v>127</v>
      </c>
      <c r="C23">
        <v>10</v>
      </c>
      <c r="G23" s="1">
        <f t="shared" si="0"/>
        <v>10</v>
      </c>
    </row>
    <row r="24" spans="1:7" ht="12.75">
      <c r="A24" s="30" t="s">
        <v>128</v>
      </c>
      <c r="C24">
        <v>3</v>
      </c>
      <c r="G24" s="1">
        <f t="shared" si="0"/>
        <v>3</v>
      </c>
    </row>
    <row r="25" spans="1:7" ht="12.75">
      <c r="A25" s="30" t="s">
        <v>129</v>
      </c>
      <c r="F25">
        <v>1</v>
      </c>
      <c r="G25" s="1">
        <f t="shared" si="0"/>
        <v>1</v>
      </c>
    </row>
    <row r="26" spans="1:7" ht="12.75">
      <c r="A26" s="30" t="s">
        <v>130</v>
      </c>
      <c r="D26">
        <v>8</v>
      </c>
      <c r="G26" s="1">
        <f t="shared" si="0"/>
        <v>8</v>
      </c>
    </row>
    <row r="27" spans="1:7" ht="12.75">
      <c r="A27" s="30" t="s">
        <v>131</v>
      </c>
      <c r="B27">
        <v>10</v>
      </c>
      <c r="C27">
        <v>3</v>
      </c>
      <c r="G27" s="1">
        <f t="shared" si="0"/>
        <v>13</v>
      </c>
    </row>
    <row r="28" spans="1:7" ht="12.75">
      <c r="A28" s="30" t="s">
        <v>132</v>
      </c>
      <c r="C28">
        <v>6</v>
      </c>
      <c r="G28" s="1">
        <f t="shared" si="0"/>
        <v>6</v>
      </c>
    </row>
    <row r="29" spans="1:7" ht="12.75">
      <c r="A29" s="30" t="s">
        <v>133</v>
      </c>
      <c r="F29">
        <v>1</v>
      </c>
      <c r="G29" s="1">
        <f t="shared" si="0"/>
        <v>1</v>
      </c>
    </row>
    <row r="30" spans="1:7" ht="12.75">
      <c r="A30" s="30" t="s">
        <v>134</v>
      </c>
      <c r="E30">
        <v>40</v>
      </c>
      <c r="G30" s="1">
        <f t="shared" si="0"/>
        <v>40</v>
      </c>
    </row>
    <row r="31" spans="1:7" ht="12.75">
      <c r="A31" s="30" t="s">
        <v>135</v>
      </c>
      <c r="C31">
        <v>2</v>
      </c>
      <c r="G31" s="1">
        <f t="shared" si="0"/>
        <v>2</v>
      </c>
    </row>
    <row r="32" spans="1:7" ht="12.75">
      <c r="A32" s="30" t="s">
        <v>136</v>
      </c>
      <c r="C32">
        <v>12</v>
      </c>
      <c r="G32" s="1">
        <f t="shared" si="0"/>
        <v>12</v>
      </c>
    </row>
    <row r="33" spans="1:7" ht="12.75">
      <c r="A33" s="30" t="s">
        <v>137</v>
      </c>
      <c r="C33">
        <v>3</v>
      </c>
      <c r="G33" s="1">
        <f t="shared" si="0"/>
        <v>3</v>
      </c>
    </row>
    <row r="34" spans="1:7" ht="12.75">
      <c r="A34" s="30" t="s">
        <v>138</v>
      </c>
      <c r="C34">
        <v>23</v>
      </c>
      <c r="G34" s="1">
        <f t="shared" si="0"/>
        <v>23</v>
      </c>
    </row>
    <row r="35" spans="1:7" ht="12.75">
      <c r="A35" s="30" t="s">
        <v>139</v>
      </c>
      <c r="C35">
        <v>1</v>
      </c>
      <c r="G35" s="1">
        <f t="shared" si="0"/>
        <v>1</v>
      </c>
    </row>
    <row r="36" spans="1:7" ht="12.75">
      <c r="A36" s="30" t="s">
        <v>140</v>
      </c>
      <c r="C36">
        <v>1</v>
      </c>
      <c r="G36" s="1">
        <f t="shared" si="0"/>
        <v>1</v>
      </c>
    </row>
    <row r="37" spans="1:7" ht="12.75">
      <c r="A37" s="30" t="s">
        <v>141</v>
      </c>
      <c r="F37">
        <v>6</v>
      </c>
      <c r="G37" s="1">
        <f t="shared" si="0"/>
        <v>6</v>
      </c>
    </row>
    <row r="38" spans="1:7" ht="12.75">
      <c r="A38" s="30" t="s">
        <v>142</v>
      </c>
      <c r="C38">
        <v>11</v>
      </c>
      <c r="G38" s="1">
        <f t="shared" si="0"/>
        <v>11</v>
      </c>
    </row>
    <row r="39" spans="1:7" ht="12.75">
      <c r="A39" s="30" t="s">
        <v>143</v>
      </c>
      <c r="C39">
        <v>7</v>
      </c>
      <c r="D39">
        <v>9</v>
      </c>
      <c r="E39">
        <v>11</v>
      </c>
      <c r="G39" s="1">
        <f t="shared" si="0"/>
        <v>27</v>
      </c>
    </row>
    <row r="40" spans="1:7" ht="12.75">
      <c r="A40" s="30" t="s">
        <v>144</v>
      </c>
      <c r="B40">
        <v>1</v>
      </c>
      <c r="G40" s="1">
        <f t="shared" si="0"/>
        <v>1</v>
      </c>
    </row>
    <row r="41" spans="1:7" ht="12.75">
      <c r="A41" s="30" t="s">
        <v>145</v>
      </c>
      <c r="F41">
        <v>3</v>
      </c>
      <c r="G41" s="1">
        <f t="shared" si="0"/>
        <v>3</v>
      </c>
    </row>
    <row r="42" spans="1:7" ht="12.75">
      <c r="A42" s="30" t="s">
        <v>146</v>
      </c>
      <c r="C42">
        <v>6</v>
      </c>
      <c r="D42">
        <v>2</v>
      </c>
      <c r="G42" s="1">
        <f t="shared" si="0"/>
        <v>8</v>
      </c>
    </row>
    <row r="43" spans="1:7" ht="12.75">
      <c r="A43" s="30" t="s">
        <v>147</v>
      </c>
      <c r="F43">
        <v>2</v>
      </c>
      <c r="G43" s="1">
        <f t="shared" si="0"/>
        <v>2</v>
      </c>
    </row>
    <row r="44" spans="1:7" ht="12.75">
      <c r="A44" s="30" t="s">
        <v>148</v>
      </c>
      <c r="C44">
        <v>1</v>
      </c>
      <c r="G44" s="1">
        <f t="shared" si="0"/>
        <v>1</v>
      </c>
    </row>
    <row r="45" spans="1:7" ht="12.75">
      <c r="A45" s="30" t="s">
        <v>149</v>
      </c>
      <c r="C45">
        <v>4</v>
      </c>
      <c r="G45" s="1">
        <f t="shared" si="0"/>
        <v>4</v>
      </c>
    </row>
    <row r="46" spans="1:7" ht="12.75">
      <c r="A46" s="30" t="s">
        <v>150</v>
      </c>
      <c r="C46">
        <v>4</v>
      </c>
      <c r="G46" s="1">
        <f t="shared" si="0"/>
        <v>4</v>
      </c>
    </row>
    <row r="47" spans="1:7" ht="12.75">
      <c r="A47" s="30" t="s">
        <v>151</v>
      </c>
      <c r="C47">
        <v>3</v>
      </c>
      <c r="G47" s="1">
        <f t="shared" si="0"/>
        <v>3</v>
      </c>
    </row>
    <row r="48" spans="1:7" ht="12.75">
      <c r="A48" s="30" t="s">
        <v>152</v>
      </c>
      <c r="C48">
        <v>15</v>
      </c>
      <c r="G48" s="1">
        <f t="shared" si="0"/>
        <v>15</v>
      </c>
    </row>
    <row r="49" spans="1:7" ht="12.75">
      <c r="A49" s="30" t="s">
        <v>153</v>
      </c>
      <c r="C49">
        <v>2</v>
      </c>
      <c r="G49" s="1">
        <f t="shared" si="0"/>
        <v>2</v>
      </c>
    </row>
    <row r="50" spans="1:7" ht="12.75">
      <c r="A50" s="30" t="s">
        <v>154</v>
      </c>
      <c r="D50">
        <v>16</v>
      </c>
      <c r="G50" s="1">
        <f t="shared" si="0"/>
        <v>16</v>
      </c>
    </row>
    <row r="51" spans="1:7" ht="12.75">
      <c r="A51" s="30" t="s">
        <v>155</v>
      </c>
      <c r="D51">
        <v>2</v>
      </c>
      <c r="G51" s="1">
        <f t="shared" si="0"/>
        <v>2</v>
      </c>
    </row>
    <row r="52" spans="1:7" ht="12.75">
      <c r="A52" s="30" t="s">
        <v>156</v>
      </c>
      <c r="C52">
        <v>12</v>
      </c>
      <c r="D52">
        <v>15</v>
      </c>
      <c r="F52">
        <v>6</v>
      </c>
      <c r="G52" s="1">
        <f t="shared" si="0"/>
        <v>33</v>
      </c>
    </row>
    <row r="53" spans="1:7" ht="12.75">
      <c r="A53" s="30" t="s">
        <v>157</v>
      </c>
      <c r="B53">
        <v>19</v>
      </c>
      <c r="G53" s="1">
        <f t="shared" si="0"/>
        <v>19</v>
      </c>
    </row>
    <row r="54" spans="1:7" ht="12.75">
      <c r="A54" s="30" t="s">
        <v>158</v>
      </c>
      <c r="C54">
        <v>9</v>
      </c>
      <c r="G54" s="1">
        <f t="shared" si="0"/>
        <v>9</v>
      </c>
    </row>
    <row r="55" spans="1:7" ht="12.75">
      <c r="A55" s="30" t="s">
        <v>159</v>
      </c>
      <c r="F55">
        <v>9</v>
      </c>
      <c r="G55" s="1">
        <f t="shared" si="0"/>
        <v>9</v>
      </c>
    </row>
    <row r="56" spans="1:7" ht="12.75">
      <c r="A56" s="30" t="s">
        <v>160</v>
      </c>
      <c r="F56">
        <v>9</v>
      </c>
      <c r="G56" s="1">
        <f t="shared" si="0"/>
        <v>9</v>
      </c>
    </row>
    <row r="57" spans="1:7" ht="12.75">
      <c r="A57" s="30" t="s">
        <v>161</v>
      </c>
      <c r="C57">
        <v>13</v>
      </c>
      <c r="G57" s="1">
        <f t="shared" si="0"/>
        <v>13</v>
      </c>
    </row>
    <row r="58" spans="1:7" ht="12.75">
      <c r="A58" s="30" t="s">
        <v>162</v>
      </c>
      <c r="B58">
        <v>18</v>
      </c>
      <c r="G58" s="1">
        <f t="shared" si="0"/>
        <v>18</v>
      </c>
    </row>
    <row r="59" spans="1:7" ht="12.75">
      <c r="A59" s="30" t="s">
        <v>163</v>
      </c>
      <c r="C59">
        <v>8</v>
      </c>
      <c r="G59" s="1">
        <f t="shared" si="0"/>
        <v>8</v>
      </c>
    </row>
    <row r="60" spans="1:7" ht="12.75">
      <c r="A60" s="30" t="s">
        <v>164</v>
      </c>
      <c r="C60">
        <v>10</v>
      </c>
      <c r="G60" s="1">
        <f t="shared" si="0"/>
        <v>10</v>
      </c>
    </row>
    <row r="61" spans="1:7" ht="12.75">
      <c r="A61" s="30" t="s">
        <v>165</v>
      </c>
      <c r="C61">
        <v>2</v>
      </c>
      <c r="G61" s="1">
        <f t="shared" si="0"/>
        <v>2</v>
      </c>
    </row>
    <row r="62" spans="1:7" ht="12.75">
      <c r="A62" s="30" t="s">
        <v>166</v>
      </c>
      <c r="C62">
        <v>1</v>
      </c>
      <c r="G62" s="1">
        <f t="shared" si="0"/>
        <v>1</v>
      </c>
    </row>
    <row r="63" spans="1:7" ht="12.75">
      <c r="A63" s="30" t="s">
        <v>167</v>
      </c>
      <c r="C63">
        <v>9</v>
      </c>
      <c r="G63" s="1">
        <f t="shared" si="0"/>
        <v>9</v>
      </c>
    </row>
    <row r="64" spans="1:7" ht="12.75">
      <c r="A64" s="30" t="s">
        <v>168</v>
      </c>
      <c r="C64">
        <v>1</v>
      </c>
      <c r="G64" s="1">
        <f t="shared" si="0"/>
        <v>1</v>
      </c>
    </row>
    <row r="65" spans="1:7" ht="12.75">
      <c r="A65" s="30" t="s">
        <v>169</v>
      </c>
      <c r="C65">
        <v>5</v>
      </c>
      <c r="G65" s="1">
        <f t="shared" si="0"/>
        <v>5</v>
      </c>
    </row>
    <row r="66" spans="1:7" ht="12.75">
      <c r="A66" s="30" t="s">
        <v>170</v>
      </c>
      <c r="C66">
        <v>34</v>
      </c>
      <c r="F66">
        <v>8</v>
      </c>
      <c r="G66" s="1">
        <f t="shared" si="0"/>
        <v>42</v>
      </c>
    </row>
    <row r="67" spans="1:7" ht="12.75">
      <c r="A67" s="30" t="s">
        <v>171</v>
      </c>
      <c r="B67">
        <v>8</v>
      </c>
      <c r="G67" s="1">
        <f aca="true" t="shared" si="1" ref="G67:G112">SUM(B67:F67)</f>
        <v>8</v>
      </c>
    </row>
    <row r="68" spans="1:7" ht="12.75">
      <c r="A68" s="30" t="s">
        <v>172</v>
      </c>
      <c r="D68">
        <v>4</v>
      </c>
      <c r="G68" s="1">
        <f t="shared" si="1"/>
        <v>4</v>
      </c>
    </row>
    <row r="69" spans="1:7" ht="12.75">
      <c r="A69" s="30" t="s">
        <v>173</v>
      </c>
      <c r="C69">
        <v>6</v>
      </c>
      <c r="F69">
        <v>2</v>
      </c>
      <c r="G69" s="1">
        <f t="shared" si="1"/>
        <v>8</v>
      </c>
    </row>
    <row r="70" spans="1:7" ht="12.75">
      <c r="A70" s="30" t="s">
        <v>174</v>
      </c>
      <c r="C70">
        <v>5</v>
      </c>
      <c r="G70" s="1">
        <f t="shared" si="1"/>
        <v>5</v>
      </c>
    </row>
    <row r="71" spans="1:7" ht="12.75">
      <c r="A71" s="30" t="s">
        <v>175</v>
      </c>
      <c r="F71">
        <v>1</v>
      </c>
      <c r="G71" s="1">
        <f t="shared" si="1"/>
        <v>1</v>
      </c>
    </row>
    <row r="72" spans="1:7" ht="12.75">
      <c r="A72" s="30" t="s">
        <v>176</v>
      </c>
      <c r="C72">
        <v>1</v>
      </c>
      <c r="G72" s="1">
        <f t="shared" si="1"/>
        <v>1</v>
      </c>
    </row>
    <row r="73" spans="1:7" ht="12.75">
      <c r="A73" s="30" t="s">
        <v>177</v>
      </c>
      <c r="B73">
        <v>3</v>
      </c>
      <c r="G73" s="1">
        <f t="shared" si="1"/>
        <v>3</v>
      </c>
    </row>
    <row r="74" spans="1:7" ht="12.75">
      <c r="A74" s="30" t="s">
        <v>178</v>
      </c>
      <c r="C74">
        <v>1</v>
      </c>
      <c r="G74" s="1">
        <f t="shared" si="1"/>
        <v>1</v>
      </c>
    </row>
    <row r="75" spans="1:7" ht="12.75">
      <c r="A75" s="30" t="s">
        <v>179</v>
      </c>
      <c r="C75">
        <v>3</v>
      </c>
      <c r="G75" s="1">
        <f t="shared" si="1"/>
        <v>3</v>
      </c>
    </row>
    <row r="76" spans="1:7" ht="12.75">
      <c r="A76" s="30" t="s">
        <v>180</v>
      </c>
      <c r="C76">
        <v>36</v>
      </c>
      <c r="D76">
        <v>30</v>
      </c>
      <c r="F76">
        <v>7</v>
      </c>
      <c r="G76" s="1">
        <f t="shared" si="1"/>
        <v>73</v>
      </c>
    </row>
    <row r="77" spans="1:7" ht="12.75">
      <c r="A77" s="30" t="s">
        <v>181</v>
      </c>
      <c r="C77">
        <v>10</v>
      </c>
      <c r="G77" s="1">
        <f t="shared" si="1"/>
        <v>10</v>
      </c>
    </row>
    <row r="78" spans="1:7" ht="12.75">
      <c r="A78" s="30" t="s">
        <v>182</v>
      </c>
      <c r="C78">
        <v>3</v>
      </c>
      <c r="G78" s="1">
        <f t="shared" si="1"/>
        <v>3</v>
      </c>
    </row>
    <row r="79" spans="1:7" ht="12.75">
      <c r="A79" s="30" t="s">
        <v>183</v>
      </c>
      <c r="E79">
        <v>2</v>
      </c>
      <c r="G79" s="1">
        <f t="shared" si="1"/>
        <v>2</v>
      </c>
    </row>
    <row r="80" spans="1:7" ht="12.75">
      <c r="A80" s="30" t="s">
        <v>184</v>
      </c>
      <c r="D80">
        <v>1</v>
      </c>
      <c r="G80" s="1">
        <f t="shared" si="1"/>
        <v>1</v>
      </c>
    </row>
    <row r="81" spans="1:7" ht="12.75">
      <c r="A81" s="30" t="s">
        <v>185</v>
      </c>
      <c r="E81">
        <v>9</v>
      </c>
      <c r="G81" s="1">
        <f t="shared" si="1"/>
        <v>9</v>
      </c>
    </row>
    <row r="82" spans="1:7" ht="12.75">
      <c r="A82" s="30" t="s">
        <v>186</v>
      </c>
      <c r="C82">
        <v>17</v>
      </c>
      <c r="G82" s="1">
        <f t="shared" si="1"/>
        <v>17</v>
      </c>
    </row>
    <row r="83" spans="1:7" ht="12.75">
      <c r="A83" s="30" t="s">
        <v>187</v>
      </c>
      <c r="C83">
        <v>10</v>
      </c>
      <c r="G83" s="1">
        <f t="shared" si="1"/>
        <v>10</v>
      </c>
    </row>
    <row r="84" spans="1:7" ht="12.75">
      <c r="A84" s="30" t="s">
        <v>188</v>
      </c>
      <c r="B84">
        <v>3</v>
      </c>
      <c r="C84">
        <v>28</v>
      </c>
      <c r="G84" s="1">
        <f t="shared" si="1"/>
        <v>31</v>
      </c>
    </row>
    <row r="85" spans="1:7" ht="12.75">
      <c r="A85" s="30" t="s">
        <v>189</v>
      </c>
      <c r="C85">
        <v>3</v>
      </c>
      <c r="G85" s="1">
        <f t="shared" si="1"/>
        <v>3</v>
      </c>
    </row>
    <row r="86" spans="1:7" ht="12.75">
      <c r="A86" s="30" t="s">
        <v>190</v>
      </c>
      <c r="C86">
        <v>20</v>
      </c>
      <c r="G86" s="1">
        <f t="shared" si="1"/>
        <v>20</v>
      </c>
    </row>
    <row r="87" spans="1:7" ht="12.75">
      <c r="A87" s="30" t="s">
        <v>191</v>
      </c>
      <c r="C87">
        <v>5</v>
      </c>
      <c r="G87" s="1">
        <f t="shared" si="1"/>
        <v>5</v>
      </c>
    </row>
    <row r="88" spans="1:7" ht="12.75">
      <c r="A88" s="30" t="s">
        <v>192</v>
      </c>
      <c r="C88">
        <v>2</v>
      </c>
      <c r="G88" s="1">
        <f t="shared" si="1"/>
        <v>2</v>
      </c>
    </row>
    <row r="89" spans="1:7" ht="12.75">
      <c r="A89" s="30" t="s">
        <v>193</v>
      </c>
      <c r="C89">
        <v>2</v>
      </c>
      <c r="G89" s="1">
        <f t="shared" si="1"/>
        <v>2</v>
      </c>
    </row>
    <row r="90" spans="1:7" ht="12.75">
      <c r="A90" s="30" t="s">
        <v>194</v>
      </c>
      <c r="C90">
        <v>17</v>
      </c>
      <c r="G90" s="1">
        <f t="shared" si="1"/>
        <v>17</v>
      </c>
    </row>
    <row r="91" spans="1:7" ht="12.75">
      <c r="A91" s="30" t="s">
        <v>195</v>
      </c>
      <c r="C91">
        <v>3</v>
      </c>
      <c r="G91" s="1">
        <f t="shared" si="1"/>
        <v>3</v>
      </c>
    </row>
    <row r="92" spans="1:7" ht="12.75">
      <c r="A92" s="30" t="s">
        <v>196</v>
      </c>
      <c r="C92">
        <v>1</v>
      </c>
      <c r="G92" s="1">
        <f t="shared" si="1"/>
        <v>1</v>
      </c>
    </row>
    <row r="93" spans="1:7" ht="12.75">
      <c r="A93" s="30" t="s">
        <v>197</v>
      </c>
      <c r="C93">
        <v>2</v>
      </c>
      <c r="G93" s="1">
        <f t="shared" si="1"/>
        <v>2</v>
      </c>
    </row>
    <row r="94" spans="1:7" ht="12.75">
      <c r="A94" s="30" t="s">
        <v>198</v>
      </c>
      <c r="C94">
        <v>8</v>
      </c>
      <c r="G94" s="1">
        <f t="shared" si="1"/>
        <v>8</v>
      </c>
    </row>
    <row r="95" spans="1:7" ht="12.75">
      <c r="A95" s="30" t="s">
        <v>199</v>
      </c>
      <c r="B95">
        <v>6</v>
      </c>
      <c r="C95">
        <v>6</v>
      </c>
      <c r="G95" s="1">
        <f t="shared" si="1"/>
        <v>12</v>
      </c>
    </row>
    <row r="96" spans="1:7" ht="12.75">
      <c r="A96" s="30" t="s">
        <v>200</v>
      </c>
      <c r="C96">
        <v>6</v>
      </c>
      <c r="G96" s="1">
        <f t="shared" si="1"/>
        <v>6</v>
      </c>
    </row>
    <row r="97" spans="1:7" ht="12.75">
      <c r="A97" s="30" t="s">
        <v>201</v>
      </c>
      <c r="B97">
        <v>62</v>
      </c>
      <c r="C97">
        <v>28</v>
      </c>
      <c r="D97">
        <v>21</v>
      </c>
      <c r="F97">
        <v>11</v>
      </c>
      <c r="G97" s="1">
        <f t="shared" si="1"/>
        <v>122</v>
      </c>
    </row>
    <row r="98" spans="1:7" ht="12.75">
      <c r="A98" s="30" t="s">
        <v>202</v>
      </c>
      <c r="D98">
        <v>5</v>
      </c>
      <c r="G98" s="1">
        <f t="shared" si="1"/>
        <v>5</v>
      </c>
    </row>
    <row r="99" spans="1:7" ht="12.75">
      <c r="A99" s="30" t="s">
        <v>203</v>
      </c>
      <c r="C99">
        <v>1</v>
      </c>
      <c r="G99" s="1">
        <f t="shared" si="1"/>
        <v>1</v>
      </c>
    </row>
    <row r="100" spans="1:7" ht="12.75">
      <c r="A100" s="30" t="s">
        <v>204</v>
      </c>
      <c r="C100">
        <v>2</v>
      </c>
      <c r="G100" s="1">
        <f t="shared" si="1"/>
        <v>2</v>
      </c>
    </row>
    <row r="101" spans="1:7" ht="12.75">
      <c r="A101" s="30" t="s">
        <v>205</v>
      </c>
      <c r="C101">
        <v>10</v>
      </c>
      <c r="G101" s="1">
        <f t="shared" si="1"/>
        <v>10</v>
      </c>
    </row>
    <row r="102" spans="1:7" ht="12.75">
      <c r="A102" s="30" t="s">
        <v>206</v>
      </c>
      <c r="C102">
        <v>4</v>
      </c>
      <c r="G102" s="1">
        <f t="shared" si="1"/>
        <v>4</v>
      </c>
    </row>
    <row r="103" spans="1:7" ht="12.75">
      <c r="A103" s="30" t="s">
        <v>207</v>
      </c>
      <c r="C103">
        <v>4</v>
      </c>
      <c r="G103" s="1">
        <f t="shared" si="1"/>
        <v>4</v>
      </c>
    </row>
    <row r="104" spans="1:7" ht="12.75">
      <c r="A104" s="30" t="s">
        <v>208</v>
      </c>
      <c r="C104">
        <v>6</v>
      </c>
      <c r="G104" s="1">
        <f t="shared" si="1"/>
        <v>6</v>
      </c>
    </row>
    <row r="105" spans="1:7" ht="12.75">
      <c r="A105" s="30" t="s">
        <v>209</v>
      </c>
      <c r="C105">
        <v>1</v>
      </c>
      <c r="G105" s="1">
        <f t="shared" si="1"/>
        <v>1</v>
      </c>
    </row>
    <row r="106" spans="1:7" ht="12.75">
      <c r="A106" s="30" t="s">
        <v>210</v>
      </c>
      <c r="C106">
        <v>5</v>
      </c>
      <c r="G106" s="1">
        <f t="shared" si="1"/>
        <v>5</v>
      </c>
    </row>
    <row r="107" spans="1:7" ht="12.75">
      <c r="A107" s="30" t="s">
        <v>211</v>
      </c>
      <c r="C107">
        <v>2</v>
      </c>
      <c r="G107" s="1">
        <f t="shared" si="1"/>
        <v>2</v>
      </c>
    </row>
    <row r="108" spans="1:7" ht="12.75">
      <c r="A108" s="30" t="s">
        <v>212</v>
      </c>
      <c r="B108">
        <v>5</v>
      </c>
      <c r="C108">
        <v>12</v>
      </c>
      <c r="G108" s="1">
        <f t="shared" si="1"/>
        <v>17</v>
      </c>
    </row>
    <row r="109" spans="1:7" ht="12.75">
      <c r="A109" s="30" t="s">
        <v>213</v>
      </c>
      <c r="C109">
        <v>4</v>
      </c>
      <c r="G109" s="1">
        <f t="shared" si="1"/>
        <v>4</v>
      </c>
    </row>
    <row r="110" spans="1:7" ht="12.75">
      <c r="A110" s="30" t="s">
        <v>214</v>
      </c>
      <c r="C110">
        <v>4</v>
      </c>
      <c r="G110" s="1">
        <f t="shared" si="1"/>
        <v>4</v>
      </c>
    </row>
    <row r="111" spans="1:7" ht="12.75">
      <c r="A111" s="30" t="s">
        <v>215</v>
      </c>
      <c r="C111">
        <v>7</v>
      </c>
      <c r="G111" s="1">
        <f t="shared" si="1"/>
        <v>7</v>
      </c>
    </row>
    <row r="112" spans="1:7" ht="12.75">
      <c r="A112" s="31" t="s">
        <v>216</v>
      </c>
      <c r="B112" s="32"/>
      <c r="C112" s="22">
        <v>1</v>
      </c>
      <c r="D112" s="22"/>
      <c r="E112" s="22"/>
      <c r="F112" s="22"/>
      <c r="G112" s="61">
        <f t="shared" si="1"/>
        <v>1</v>
      </c>
    </row>
    <row r="113" spans="1:7" ht="12.75">
      <c r="A113" s="33" t="s">
        <v>217</v>
      </c>
      <c r="B113">
        <f aca="true" t="shared" si="2" ref="B113:G113">COUNTA(B2:B112)</f>
        <v>14</v>
      </c>
      <c r="C113">
        <f t="shared" si="2"/>
        <v>85</v>
      </c>
      <c r="D113">
        <f t="shared" si="2"/>
        <v>12</v>
      </c>
      <c r="E113">
        <f t="shared" si="2"/>
        <v>7</v>
      </c>
      <c r="F113">
        <f t="shared" si="2"/>
        <v>15</v>
      </c>
      <c r="G113" s="1">
        <f t="shared" si="2"/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1" sqref="P21"/>
    </sheetView>
  </sheetViews>
  <sheetFormatPr defaultColWidth="9.140625" defaultRowHeight="12.75"/>
  <cols>
    <col min="1" max="1" width="16.00390625" style="0" bestFit="1" customWidth="1"/>
    <col min="2" max="2" width="7.57421875" style="74" customWidth="1"/>
    <col min="3" max="3" width="6.7109375" style="0" customWidth="1"/>
    <col min="4" max="4" width="6.7109375" style="24" customWidth="1"/>
    <col min="5" max="5" width="7.57421875" style="0" customWidth="1"/>
    <col min="6" max="7" width="6.7109375" style="0" customWidth="1"/>
    <col min="8" max="8" width="7.57421875" style="74" customWidth="1"/>
    <col min="9" max="10" width="6.7109375" style="0" customWidth="1"/>
    <col min="11" max="11" width="7.57421875" style="0" customWidth="1"/>
    <col min="12" max="13" width="6.7109375" style="0" customWidth="1"/>
  </cols>
  <sheetData>
    <row r="1" spans="2:13" ht="12.75">
      <c r="B1" s="88">
        <v>2015</v>
      </c>
      <c r="C1" s="89"/>
      <c r="D1" s="89"/>
      <c r="E1" s="89"/>
      <c r="F1" s="89"/>
      <c r="G1" s="90"/>
      <c r="H1" s="91" t="s">
        <v>231</v>
      </c>
      <c r="I1" s="89"/>
      <c r="J1" s="89"/>
      <c r="K1" s="89"/>
      <c r="L1" s="89"/>
      <c r="M1" s="90"/>
    </row>
    <row r="2" spans="2:13" s="4" customFormat="1" ht="54.75">
      <c r="B2" s="5" t="s">
        <v>96</v>
      </c>
      <c r="C2" s="5" t="s">
        <v>97</v>
      </c>
      <c r="D2" s="40" t="s">
        <v>223</v>
      </c>
      <c r="E2" s="68" t="s">
        <v>221</v>
      </c>
      <c r="F2" s="42" t="s">
        <v>218</v>
      </c>
      <c r="G2" s="42" t="s">
        <v>222</v>
      </c>
      <c r="H2" s="68" t="s">
        <v>96</v>
      </c>
      <c r="I2" s="5" t="s">
        <v>97</v>
      </c>
      <c r="J2" s="40" t="s">
        <v>223</v>
      </c>
      <c r="K2" s="68" t="s">
        <v>221</v>
      </c>
      <c r="L2" s="42" t="s">
        <v>218</v>
      </c>
      <c r="M2" s="69" t="s">
        <v>222</v>
      </c>
    </row>
    <row r="3" spans="1:13" ht="12.75">
      <c r="A3" s="25" t="s">
        <v>17</v>
      </c>
      <c r="B3" s="7">
        <v>7</v>
      </c>
      <c r="C3" s="2">
        <v>3</v>
      </c>
      <c r="D3" s="2">
        <f>C3*100/B3</f>
        <v>42.857142857142854</v>
      </c>
      <c r="E3" s="8">
        <f>B3-C3</f>
        <v>4</v>
      </c>
      <c r="F3" s="51">
        <v>0.1932367149758454</v>
      </c>
      <c r="G3" s="45">
        <v>0.02263851944082857</v>
      </c>
      <c r="H3" s="6" t="s">
        <v>18</v>
      </c>
      <c r="I3" s="9"/>
      <c r="J3" s="51"/>
      <c r="K3" s="8"/>
      <c r="L3" s="10"/>
      <c r="M3" s="11"/>
    </row>
    <row r="4" spans="1:13" ht="12.75">
      <c r="A4" s="25" t="s">
        <v>19</v>
      </c>
      <c r="B4" s="7">
        <v>24</v>
      </c>
      <c r="C4" s="2">
        <v>4</v>
      </c>
      <c r="D4" s="2">
        <f aca="true" t="shared" si="0" ref="D4:D70">C4*100/B4</f>
        <v>16.666666666666668</v>
      </c>
      <c r="E4" s="13">
        <f aca="true" t="shared" si="1" ref="E4:E69">B4-C4</f>
        <v>20</v>
      </c>
      <c r="F4" s="53">
        <v>0.6763285024154589</v>
      </c>
      <c r="G4" s="47">
        <v>0.11319259720414285</v>
      </c>
      <c r="H4" s="12">
        <v>5</v>
      </c>
      <c r="I4" s="16">
        <v>5</v>
      </c>
      <c r="J4" s="53">
        <f>I4*100/H4</f>
        <v>100</v>
      </c>
      <c r="K4" s="13"/>
      <c r="L4" s="14"/>
      <c r="M4" s="15"/>
    </row>
    <row r="5" spans="1:13" ht="12.75">
      <c r="A5" s="25" t="s">
        <v>20</v>
      </c>
      <c r="B5" s="7">
        <v>9</v>
      </c>
      <c r="C5" s="2">
        <v>9</v>
      </c>
      <c r="D5" s="2">
        <f t="shared" si="0"/>
        <v>100</v>
      </c>
      <c r="E5" s="13"/>
      <c r="F5" s="53"/>
      <c r="G5" s="35"/>
      <c r="H5" s="12" t="s">
        <v>18</v>
      </c>
      <c r="I5" s="16"/>
      <c r="J5" s="53"/>
      <c r="K5" s="13"/>
      <c r="L5" s="14"/>
      <c r="M5" s="15"/>
    </row>
    <row r="6" spans="1:13" ht="12.75">
      <c r="A6" s="25" t="s">
        <v>21</v>
      </c>
      <c r="B6" s="7">
        <v>1</v>
      </c>
      <c r="C6" s="2"/>
      <c r="D6" s="2">
        <f t="shared" si="0"/>
        <v>0</v>
      </c>
      <c r="E6" s="13">
        <f t="shared" si="1"/>
        <v>1</v>
      </c>
      <c r="F6" s="53">
        <v>0.0966183574879227</v>
      </c>
      <c r="G6" s="47">
        <v>0.005659629860207143</v>
      </c>
      <c r="H6" s="12" t="s">
        <v>18</v>
      </c>
      <c r="I6" s="16"/>
      <c r="J6" s="53"/>
      <c r="K6" s="13"/>
      <c r="L6" s="14"/>
      <c r="M6" s="15"/>
    </row>
    <row r="7" spans="1:13" ht="12.75">
      <c r="A7" s="25" t="s">
        <v>22</v>
      </c>
      <c r="B7" s="7">
        <v>976</v>
      </c>
      <c r="C7" s="2">
        <v>10</v>
      </c>
      <c r="D7" s="2">
        <f t="shared" si="0"/>
        <v>1.0245901639344261</v>
      </c>
      <c r="E7" s="13">
        <f t="shared" si="1"/>
        <v>966</v>
      </c>
      <c r="F7" s="53">
        <v>2.5120772946859904</v>
      </c>
      <c r="G7" s="47">
        <v>5.467202444960099</v>
      </c>
      <c r="H7" s="12">
        <v>1727</v>
      </c>
      <c r="I7" s="16">
        <v>35</v>
      </c>
      <c r="J7" s="53">
        <f>I7*100/H7</f>
        <v>2.026635784597568</v>
      </c>
      <c r="K7" s="13">
        <v>1692</v>
      </c>
      <c r="L7" s="53">
        <v>2.192982456140351</v>
      </c>
      <c r="M7" s="47">
        <v>12.479256554928643</v>
      </c>
    </row>
    <row r="8" spans="1:13" ht="12.75">
      <c r="A8" s="25" t="s">
        <v>23</v>
      </c>
      <c r="B8" s="7">
        <v>129</v>
      </c>
      <c r="C8" s="2"/>
      <c r="D8" s="2">
        <f t="shared" si="0"/>
        <v>0</v>
      </c>
      <c r="E8" s="13">
        <f t="shared" si="1"/>
        <v>129</v>
      </c>
      <c r="F8" s="53">
        <v>0.4830917874396135</v>
      </c>
      <c r="G8" s="47">
        <v>0.7300922519667213</v>
      </c>
      <c r="H8" s="12" t="s">
        <v>18</v>
      </c>
      <c r="I8" s="16"/>
      <c r="J8" s="53"/>
      <c r="K8" s="13"/>
      <c r="L8" s="34"/>
      <c r="M8" s="47"/>
    </row>
    <row r="9" spans="1:13" ht="12.75">
      <c r="A9" s="25" t="s">
        <v>24</v>
      </c>
      <c r="B9" s="7">
        <v>53</v>
      </c>
      <c r="C9" s="2"/>
      <c r="D9" s="2">
        <f t="shared" si="0"/>
        <v>0</v>
      </c>
      <c r="E9" s="13">
        <f t="shared" si="1"/>
        <v>53</v>
      </c>
      <c r="F9" s="53">
        <v>0.4830917874396135</v>
      </c>
      <c r="G9" s="47">
        <v>0.29996038259097857</v>
      </c>
      <c r="H9" s="12" t="s">
        <v>18</v>
      </c>
      <c r="I9" s="16"/>
      <c r="J9" s="53"/>
      <c r="K9" s="13"/>
      <c r="L9" s="34"/>
      <c r="M9" s="47"/>
    </row>
    <row r="10" spans="1:13" ht="12.75">
      <c r="A10" s="25" t="s">
        <v>25</v>
      </c>
      <c r="B10" s="7">
        <v>286</v>
      </c>
      <c r="C10" s="2">
        <v>48</v>
      </c>
      <c r="D10" s="2">
        <f t="shared" si="0"/>
        <v>16.783216783216783</v>
      </c>
      <c r="E10" s="13">
        <f t="shared" si="1"/>
        <v>238</v>
      </c>
      <c r="F10" s="53">
        <v>1.0628019323671498</v>
      </c>
      <c r="G10" s="47">
        <v>1.3469919067293</v>
      </c>
      <c r="H10" s="12">
        <v>13</v>
      </c>
      <c r="I10" s="16">
        <v>3</v>
      </c>
      <c r="J10" s="53">
        <f>I10*100/H10</f>
        <v>23.076923076923077</v>
      </c>
      <c r="K10" s="13">
        <v>10</v>
      </c>
      <c r="L10" s="53">
        <v>0.43859649122807015</v>
      </c>
      <c r="M10" s="47">
        <v>0.07375447136482649</v>
      </c>
    </row>
    <row r="11" spans="1:13" ht="12.75">
      <c r="A11" s="25" t="s">
        <v>26</v>
      </c>
      <c r="B11" s="7">
        <v>23</v>
      </c>
      <c r="C11" s="2">
        <v>23</v>
      </c>
      <c r="D11" s="2">
        <f t="shared" si="0"/>
        <v>100</v>
      </c>
      <c r="E11" s="13"/>
      <c r="F11" s="53"/>
      <c r="G11" s="47"/>
      <c r="H11" s="12">
        <v>7</v>
      </c>
      <c r="I11" s="16">
        <v>2</v>
      </c>
      <c r="J11" s="53">
        <f>I11*100/H11</f>
        <v>28.571428571428573</v>
      </c>
      <c r="K11" s="13">
        <v>5</v>
      </c>
      <c r="L11" s="53">
        <v>0.8771929824561403</v>
      </c>
      <c r="M11" s="47">
        <v>0.036877235682413245</v>
      </c>
    </row>
    <row r="12" spans="1:15" ht="12.75">
      <c r="A12" s="26" t="s">
        <v>27</v>
      </c>
      <c r="B12" s="7">
        <v>23</v>
      </c>
      <c r="C12" s="2">
        <v>10</v>
      </c>
      <c r="D12" s="2">
        <f t="shared" si="0"/>
        <v>43.47826086956522</v>
      </c>
      <c r="E12" s="13">
        <v>23</v>
      </c>
      <c r="F12" s="53">
        <v>2.2222222222222223</v>
      </c>
      <c r="G12" s="47">
        <v>0.13017148678476428</v>
      </c>
      <c r="H12" s="12">
        <v>23</v>
      </c>
      <c r="I12" s="16">
        <v>3</v>
      </c>
      <c r="J12" s="53">
        <f>I12*100/H12</f>
        <v>13.043478260869565</v>
      </c>
      <c r="K12" s="13">
        <v>23</v>
      </c>
      <c r="L12" s="53">
        <v>5.043859649122807</v>
      </c>
      <c r="M12" s="47">
        <v>0.16963528413910092</v>
      </c>
      <c r="O12" s="76"/>
    </row>
    <row r="13" spans="1:15" ht="12.75">
      <c r="A13" s="26" t="s">
        <v>28</v>
      </c>
      <c r="B13" s="7">
        <v>102</v>
      </c>
      <c r="C13" s="2">
        <v>13</v>
      </c>
      <c r="D13" s="2">
        <f t="shared" si="0"/>
        <v>12.745098039215685</v>
      </c>
      <c r="E13" s="13">
        <v>102</v>
      </c>
      <c r="F13" s="53">
        <v>9.178743961352657</v>
      </c>
      <c r="G13" s="47">
        <v>0.5772822457411285</v>
      </c>
      <c r="H13" s="12">
        <v>47</v>
      </c>
      <c r="I13" s="16">
        <v>5</v>
      </c>
      <c r="J13" s="53">
        <f>I13*100/H13</f>
        <v>10.638297872340425</v>
      </c>
      <c r="K13" s="13">
        <v>47</v>
      </c>
      <c r="L13" s="53">
        <v>9.868421052631579</v>
      </c>
      <c r="M13" s="47">
        <v>0.34664601541468454</v>
      </c>
      <c r="O13" s="76"/>
    </row>
    <row r="14" spans="1:13" ht="12.75">
      <c r="A14" s="25" t="s">
        <v>29</v>
      </c>
      <c r="B14" s="7">
        <v>2</v>
      </c>
      <c r="C14" s="2">
        <v>1</v>
      </c>
      <c r="D14" s="2">
        <f t="shared" si="0"/>
        <v>50</v>
      </c>
      <c r="E14" s="13">
        <f t="shared" si="1"/>
        <v>1</v>
      </c>
      <c r="F14" s="53">
        <v>0.0966183574879227</v>
      </c>
      <c r="G14" s="47">
        <v>0.005659629860207143</v>
      </c>
      <c r="H14" s="12">
        <v>9</v>
      </c>
      <c r="I14" s="16">
        <v>1</v>
      </c>
      <c r="J14" s="53">
        <f>I14*100/H14</f>
        <v>11.11111111111111</v>
      </c>
      <c r="K14" s="13">
        <v>8</v>
      </c>
      <c r="L14" s="53">
        <v>1.3157894736842106</v>
      </c>
      <c r="M14" s="47">
        <v>0.059003577091861194</v>
      </c>
    </row>
    <row r="15" spans="1:13" ht="12.75">
      <c r="A15" s="25" t="s">
        <v>30</v>
      </c>
      <c r="B15" s="7">
        <v>1</v>
      </c>
      <c r="C15" s="2">
        <v>1</v>
      </c>
      <c r="D15" s="2">
        <f t="shared" si="0"/>
        <v>100</v>
      </c>
      <c r="E15" s="13"/>
      <c r="F15" s="53"/>
      <c r="G15" s="47"/>
      <c r="H15" s="12" t="s">
        <v>18</v>
      </c>
      <c r="I15" s="16"/>
      <c r="J15" s="53"/>
      <c r="K15" s="13"/>
      <c r="L15" s="53"/>
      <c r="M15" s="47"/>
    </row>
    <row r="16" spans="1:13" ht="12.75">
      <c r="A16" s="25" t="s">
        <v>31</v>
      </c>
      <c r="B16" s="7">
        <v>4</v>
      </c>
      <c r="C16" s="2">
        <v>4</v>
      </c>
      <c r="D16" s="2">
        <f t="shared" si="0"/>
        <v>100</v>
      </c>
      <c r="E16" s="13"/>
      <c r="F16" s="53"/>
      <c r="G16" s="47"/>
      <c r="H16" s="12" t="s">
        <v>18</v>
      </c>
      <c r="I16" s="16"/>
      <c r="J16" s="53"/>
      <c r="K16" s="13"/>
      <c r="L16" s="53"/>
      <c r="M16" s="47"/>
    </row>
    <row r="17" spans="1:13" ht="12.75">
      <c r="A17" s="75" t="s">
        <v>230</v>
      </c>
      <c r="B17" s="7" t="s">
        <v>18</v>
      </c>
      <c r="C17" s="2"/>
      <c r="D17" s="2"/>
      <c r="E17" s="13"/>
      <c r="F17" s="53"/>
      <c r="G17" s="47"/>
      <c r="H17" s="12">
        <v>3</v>
      </c>
      <c r="I17" s="16">
        <v>3</v>
      </c>
      <c r="J17" s="53">
        <f>I17*100/H17</f>
        <v>100</v>
      </c>
      <c r="K17" s="13">
        <v>3</v>
      </c>
      <c r="L17" s="53">
        <v>0.6578947368421053</v>
      </c>
      <c r="M17" s="47">
        <v>0.02212634140944795</v>
      </c>
    </row>
    <row r="18" spans="1:13" ht="12.75">
      <c r="A18" s="26" t="s">
        <v>32</v>
      </c>
      <c r="B18" s="7">
        <v>3</v>
      </c>
      <c r="C18" s="2">
        <v>1</v>
      </c>
      <c r="D18" s="2">
        <f t="shared" si="0"/>
        <v>33.333333333333336</v>
      </c>
      <c r="E18" s="13">
        <v>3</v>
      </c>
      <c r="F18" s="53">
        <v>0.2898550724637681</v>
      </c>
      <c r="G18" s="47">
        <v>0.016978889580621426</v>
      </c>
      <c r="H18" s="12">
        <v>1</v>
      </c>
      <c r="I18" s="16"/>
      <c r="J18" s="53">
        <f>I18*100/H18</f>
        <v>0</v>
      </c>
      <c r="K18" s="13">
        <v>1</v>
      </c>
      <c r="L18" s="53">
        <v>0.21929824561403508</v>
      </c>
      <c r="M18" s="47">
        <v>0.007375447136482649</v>
      </c>
    </row>
    <row r="19" spans="1:13" ht="12.75">
      <c r="A19" s="25" t="s">
        <v>33</v>
      </c>
      <c r="B19" s="7">
        <v>2</v>
      </c>
      <c r="C19" s="2"/>
      <c r="D19" s="2">
        <f t="shared" si="0"/>
        <v>0</v>
      </c>
      <c r="E19" s="13">
        <f t="shared" si="1"/>
        <v>2</v>
      </c>
      <c r="F19" s="53">
        <v>0.0966183574879227</v>
      </c>
      <c r="G19" s="47">
        <v>0.011319259720414285</v>
      </c>
      <c r="H19" s="12">
        <v>2</v>
      </c>
      <c r="I19" s="16"/>
      <c r="J19" s="53">
        <f>I19*100/H19</f>
        <v>0</v>
      </c>
      <c r="K19" s="13">
        <v>2</v>
      </c>
      <c r="L19" s="53">
        <v>0.21929824561403508</v>
      </c>
      <c r="M19" s="47">
        <v>0.014750894272965298</v>
      </c>
    </row>
    <row r="20" spans="1:13" ht="12.75">
      <c r="A20" s="25" t="s">
        <v>34</v>
      </c>
      <c r="B20" s="7">
        <v>25</v>
      </c>
      <c r="C20" s="2"/>
      <c r="D20" s="2">
        <f t="shared" si="0"/>
        <v>0</v>
      </c>
      <c r="E20" s="13">
        <f t="shared" si="1"/>
        <v>25</v>
      </c>
      <c r="F20" s="53">
        <v>0.1932367149758454</v>
      </c>
      <c r="G20" s="47">
        <v>0.14149074650517857</v>
      </c>
      <c r="H20" s="12" t="s">
        <v>18</v>
      </c>
      <c r="I20" s="16"/>
      <c r="J20" s="53"/>
      <c r="K20" s="13"/>
      <c r="L20" s="53"/>
      <c r="M20" s="47"/>
    </row>
    <row r="21" spans="1:13" ht="12.75">
      <c r="A21" s="25" t="s">
        <v>35</v>
      </c>
      <c r="B21" s="7">
        <v>283</v>
      </c>
      <c r="C21" s="2"/>
      <c r="D21" s="2">
        <f t="shared" si="0"/>
        <v>0</v>
      </c>
      <c r="E21" s="13">
        <f t="shared" si="1"/>
        <v>283</v>
      </c>
      <c r="F21" s="53">
        <v>8.405797101449275</v>
      </c>
      <c r="G21" s="47">
        <v>1.6016752504386214</v>
      </c>
      <c r="H21" s="12">
        <v>533</v>
      </c>
      <c r="I21" s="16"/>
      <c r="J21" s="53">
        <f>I21*100/H21</f>
        <v>0</v>
      </c>
      <c r="K21" s="13">
        <v>533</v>
      </c>
      <c r="L21" s="53">
        <v>19.736842105263158</v>
      </c>
      <c r="M21" s="47">
        <v>3.9311133237452522</v>
      </c>
    </row>
    <row r="22" spans="1:13" ht="12.75">
      <c r="A22" s="25" t="s">
        <v>36</v>
      </c>
      <c r="B22" s="7">
        <v>1</v>
      </c>
      <c r="C22" s="2"/>
      <c r="D22" s="2">
        <f t="shared" si="0"/>
        <v>0</v>
      </c>
      <c r="E22" s="13">
        <f t="shared" si="1"/>
        <v>1</v>
      </c>
      <c r="F22" s="53">
        <v>0.0966183574879227</v>
      </c>
      <c r="G22" s="47">
        <v>0.005659629860207143</v>
      </c>
      <c r="H22" s="12" t="s">
        <v>18</v>
      </c>
      <c r="I22" s="16"/>
      <c r="J22" s="53"/>
      <c r="K22" s="13"/>
      <c r="L22" s="53"/>
      <c r="M22" s="47"/>
    </row>
    <row r="23" spans="1:13" ht="12.75">
      <c r="A23" s="25" t="s">
        <v>37</v>
      </c>
      <c r="B23" s="7">
        <v>58</v>
      </c>
      <c r="C23" s="2">
        <v>12</v>
      </c>
      <c r="D23" s="2">
        <f t="shared" si="0"/>
        <v>20.689655172413794</v>
      </c>
      <c r="E23" s="13">
        <f t="shared" si="1"/>
        <v>46</v>
      </c>
      <c r="F23" s="53">
        <v>0.2898550724637681</v>
      </c>
      <c r="G23" s="47">
        <v>0.26034297356952857</v>
      </c>
      <c r="H23" s="12" t="s">
        <v>18</v>
      </c>
      <c r="I23" s="16"/>
      <c r="J23" s="53"/>
      <c r="K23" s="13"/>
      <c r="L23" s="53"/>
      <c r="M23" s="47"/>
    </row>
    <row r="24" spans="1:15" ht="12.75">
      <c r="A24" s="25" t="s">
        <v>38</v>
      </c>
      <c r="B24" s="7">
        <v>1908</v>
      </c>
      <c r="C24" s="2">
        <v>1605</v>
      </c>
      <c r="D24" s="2">
        <f t="shared" si="0"/>
        <v>84.11949685534591</v>
      </c>
      <c r="E24" s="13">
        <f t="shared" si="1"/>
        <v>303</v>
      </c>
      <c r="F24" s="53">
        <v>1.4492753623188406</v>
      </c>
      <c r="G24" s="47">
        <v>1.7148678476427641</v>
      </c>
      <c r="H24" s="12">
        <v>27</v>
      </c>
      <c r="I24" s="16">
        <v>25</v>
      </c>
      <c r="J24" s="53">
        <f>I24*100/H24</f>
        <v>92.5925925925926</v>
      </c>
      <c r="K24" s="13">
        <v>2</v>
      </c>
      <c r="L24" s="53">
        <v>0.43859649122807015</v>
      </c>
      <c r="M24" s="47">
        <v>0.014750894272965298</v>
      </c>
      <c r="O24" s="77"/>
    </row>
    <row r="25" spans="1:13" ht="12.75">
      <c r="A25" s="25" t="s">
        <v>39</v>
      </c>
      <c r="B25" s="7">
        <v>2</v>
      </c>
      <c r="C25" s="2">
        <v>1</v>
      </c>
      <c r="D25" s="2">
        <f t="shared" si="0"/>
        <v>50</v>
      </c>
      <c r="E25" s="13">
        <f t="shared" si="1"/>
        <v>1</v>
      </c>
      <c r="F25" s="53">
        <v>0.0966183574879227</v>
      </c>
      <c r="G25" s="47">
        <v>0.005659629860207143</v>
      </c>
      <c r="H25" s="12" t="s">
        <v>18</v>
      </c>
      <c r="I25" s="16"/>
      <c r="J25" s="53"/>
      <c r="K25" s="13"/>
      <c r="L25" s="53"/>
      <c r="M25" s="47"/>
    </row>
    <row r="26" spans="1:13" ht="12.75">
      <c r="A26" s="25" t="s">
        <v>40</v>
      </c>
      <c r="B26" s="7">
        <v>56</v>
      </c>
      <c r="C26" s="2">
        <v>42</v>
      </c>
      <c r="D26" s="2">
        <f t="shared" si="0"/>
        <v>75</v>
      </c>
      <c r="E26" s="13">
        <f t="shared" si="1"/>
        <v>14</v>
      </c>
      <c r="F26" s="53">
        <v>0.3864734299516908</v>
      </c>
      <c r="G26" s="47">
        <v>0.07923481804289999</v>
      </c>
      <c r="H26" s="12">
        <v>8</v>
      </c>
      <c r="I26" s="16">
        <v>5</v>
      </c>
      <c r="J26" s="53">
        <f>I26*100/H26</f>
        <v>62.5</v>
      </c>
      <c r="K26" s="13">
        <v>3</v>
      </c>
      <c r="L26" s="53">
        <v>0.43859649122807015</v>
      </c>
      <c r="M26" s="47">
        <v>0.02212634140944795</v>
      </c>
    </row>
    <row r="27" spans="1:13" ht="12.75">
      <c r="A27" s="25" t="s">
        <v>41</v>
      </c>
      <c r="B27" s="7">
        <v>2398</v>
      </c>
      <c r="C27" s="2">
        <v>313</v>
      </c>
      <c r="D27" s="2">
        <f t="shared" si="0"/>
        <v>13.05254378648874</v>
      </c>
      <c r="E27" s="13">
        <f t="shared" si="1"/>
        <v>2085</v>
      </c>
      <c r="F27" s="53">
        <v>17.48792270531401</v>
      </c>
      <c r="G27" s="47">
        <v>11.800328258531891</v>
      </c>
      <c r="H27" s="12">
        <v>2582</v>
      </c>
      <c r="I27" s="16">
        <v>144</v>
      </c>
      <c r="J27" s="53">
        <f>I27*100/H27</f>
        <v>5.57707203718048</v>
      </c>
      <c r="K27" s="13">
        <v>2438</v>
      </c>
      <c r="L27" s="53">
        <v>25.657894736842106</v>
      </c>
      <c r="M27" s="47">
        <v>17.9813401187447</v>
      </c>
    </row>
    <row r="28" spans="1:13" ht="12.75">
      <c r="A28" s="25" t="s">
        <v>42</v>
      </c>
      <c r="B28" s="7">
        <v>4</v>
      </c>
      <c r="C28" s="2"/>
      <c r="D28" s="2">
        <f t="shared" si="0"/>
        <v>0</v>
      </c>
      <c r="E28" s="13">
        <f t="shared" si="1"/>
        <v>4</v>
      </c>
      <c r="F28" s="53">
        <v>0.1932367149758454</v>
      </c>
      <c r="G28" s="47">
        <v>0.02263851944082857</v>
      </c>
      <c r="H28" s="12">
        <v>1</v>
      </c>
      <c r="I28" s="16"/>
      <c r="J28" s="53">
        <f>I28*100/H28</f>
        <v>0</v>
      </c>
      <c r="K28" s="13">
        <v>1</v>
      </c>
      <c r="L28" s="53">
        <v>0.21929824561403508</v>
      </c>
      <c r="M28" s="47">
        <v>0.007375447136482649</v>
      </c>
    </row>
    <row r="29" spans="1:13" ht="12.75">
      <c r="A29" s="26" t="s">
        <v>43</v>
      </c>
      <c r="B29" s="7">
        <v>9</v>
      </c>
      <c r="C29" s="2">
        <v>1</v>
      </c>
      <c r="D29" s="2">
        <f t="shared" si="0"/>
        <v>11.11111111111111</v>
      </c>
      <c r="E29" s="13">
        <v>9</v>
      </c>
      <c r="F29" s="53">
        <v>0.7729468599033816</v>
      </c>
      <c r="G29" s="47">
        <v>0.05093666874186428</v>
      </c>
      <c r="H29" s="12">
        <v>2</v>
      </c>
      <c r="I29" s="16"/>
      <c r="J29" s="53">
        <f>I29*100/H29</f>
        <v>0</v>
      </c>
      <c r="K29" s="13">
        <v>2</v>
      </c>
      <c r="L29" s="53">
        <v>0.43859649122807015</v>
      </c>
      <c r="M29" s="47">
        <v>0.014750894272965298</v>
      </c>
    </row>
    <row r="30" spans="1:13" ht="12.75">
      <c r="A30" s="26" t="s">
        <v>44</v>
      </c>
      <c r="B30" s="7">
        <v>50</v>
      </c>
      <c r="C30" s="2"/>
      <c r="D30" s="2">
        <f t="shared" si="0"/>
        <v>0</v>
      </c>
      <c r="E30" s="13">
        <f t="shared" si="1"/>
        <v>50</v>
      </c>
      <c r="F30" s="53">
        <v>0.966183574879227</v>
      </c>
      <c r="G30" s="47">
        <v>0.28298149301035713</v>
      </c>
      <c r="H30" s="12">
        <v>25</v>
      </c>
      <c r="I30" s="16">
        <v>3</v>
      </c>
      <c r="J30" s="53">
        <f>I30*100/H30</f>
        <v>12</v>
      </c>
      <c r="K30" s="13">
        <v>25</v>
      </c>
      <c r="L30" s="53">
        <v>1.9736842105263157</v>
      </c>
      <c r="M30" s="47">
        <v>0.18438617841206623</v>
      </c>
    </row>
    <row r="31" spans="1:13" ht="12.75">
      <c r="A31" s="25" t="s">
        <v>45</v>
      </c>
      <c r="B31" s="7">
        <v>1</v>
      </c>
      <c r="C31" s="2"/>
      <c r="D31" s="2">
        <f t="shared" si="0"/>
        <v>0</v>
      </c>
      <c r="E31" s="13">
        <f t="shared" si="1"/>
        <v>1</v>
      </c>
      <c r="F31" s="53">
        <v>0.0966183574879227</v>
      </c>
      <c r="G31" s="47">
        <v>0.005659629860207143</v>
      </c>
      <c r="H31" s="12" t="s">
        <v>18</v>
      </c>
      <c r="I31" s="16"/>
      <c r="J31" s="53"/>
      <c r="K31" s="13"/>
      <c r="L31" s="53"/>
      <c r="M31" s="47"/>
    </row>
    <row r="32" spans="1:13" ht="12.75">
      <c r="A32" s="25" t="s">
        <v>46</v>
      </c>
      <c r="B32" s="7">
        <v>2</v>
      </c>
      <c r="C32" s="2"/>
      <c r="D32" s="2">
        <f t="shared" si="0"/>
        <v>0</v>
      </c>
      <c r="E32" s="13">
        <f t="shared" si="1"/>
        <v>2</v>
      </c>
      <c r="F32" s="53">
        <v>0.1932367149758454</v>
      </c>
      <c r="G32" s="47">
        <v>0.011319259720414285</v>
      </c>
      <c r="H32" s="12">
        <v>5</v>
      </c>
      <c r="I32" s="16"/>
      <c r="J32" s="53">
        <f aca="true" t="shared" si="2" ref="J32:J40">I32*100/H32</f>
        <v>0</v>
      </c>
      <c r="K32" s="13">
        <v>5</v>
      </c>
      <c r="L32" s="53">
        <v>1.0964912280701755</v>
      </c>
      <c r="M32" s="47">
        <v>0.036877235682413245</v>
      </c>
    </row>
    <row r="33" spans="1:13" ht="12.75">
      <c r="A33" s="63" t="s">
        <v>228</v>
      </c>
      <c r="B33" s="7" t="s">
        <v>18</v>
      </c>
      <c r="C33" s="2"/>
      <c r="D33" s="2"/>
      <c r="E33" s="13"/>
      <c r="F33" s="53"/>
      <c r="G33" s="47"/>
      <c r="H33" s="12">
        <v>1</v>
      </c>
      <c r="I33" s="16"/>
      <c r="J33" s="53">
        <f t="shared" si="2"/>
        <v>0</v>
      </c>
      <c r="K33" s="13">
        <v>1</v>
      </c>
      <c r="L33" s="53">
        <v>0.21929824561403508</v>
      </c>
      <c r="M33" s="47">
        <v>0.007375447136482649</v>
      </c>
    </row>
    <row r="34" spans="1:13" ht="12.75">
      <c r="A34" s="25" t="s">
        <v>47</v>
      </c>
      <c r="B34" s="7">
        <v>25</v>
      </c>
      <c r="C34" s="2"/>
      <c r="D34" s="2">
        <f t="shared" si="0"/>
        <v>0</v>
      </c>
      <c r="E34" s="13">
        <f t="shared" si="1"/>
        <v>25</v>
      </c>
      <c r="F34" s="53">
        <v>1.932367149758454</v>
      </c>
      <c r="G34" s="47">
        <v>0.14149074650517857</v>
      </c>
      <c r="H34" s="12">
        <v>16</v>
      </c>
      <c r="I34" s="16"/>
      <c r="J34" s="53">
        <f t="shared" si="2"/>
        <v>0</v>
      </c>
      <c r="K34" s="13">
        <v>16</v>
      </c>
      <c r="L34" s="53">
        <v>3.0701754385964914</v>
      </c>
      <c r="M34" s="47">
        <v>0.11800715418372239</v>
      </c>
    </row>
    <row r="35" spans="1:13" ht="12.75">
      <c r="A35" s="26" t="s">
        <v>48</v>
      </c>
      <c r="B35" s="7">
        <v>33</v>
      </c>
      <c r="C35" s="2">
        <v>10</v>
      </c>
      <c r="D35" s="2">
        <f t="shared" si="0"/>
        <v>30.303030303030305</v>
      </c>
      <c r="E35" s="13">
        <v>33</v>
      </c>
      <c r="F35" s="53">
        <v>2.995169082125604</v>
      </c>
      <c r="G35" s="47">
        <v>0.1867677853868357</v>
      </c>
      <c r="H35" s="12">
        <v>19</v>
      </c>
      <c r="I35" s="16"/>
      <c r="J35" s="53">
        <f t="shared" si="2"/>
        <v>0</v>
      </c>
      <c r="K35" s="13">
        <v>19</v>
      </c>
      <c r="L35" s="53">
        <v>3.9473684210526314</v>
      </c>
      <c r="M35" s="47">
        <v>0.14013349559317034</v>
      </c>
    </row>
    <row r="36" spans="1:13" ht="12.75">
      <c r="A36" s="26" t="s">
        <v>49</v>
      </c>
      <c r="B36" s="7">
        <v>941</v>
      </c>
      <c r="C36" s="2">
        <v>8</v>
      </c>
      <c r="D36" s="2">
        <f t="shared" si="0"/>
        <v>0.8501594048884166</v>
      </c>
      <c r="E36" s="13">
        <v>941</v>
      </c>
      <c r="F36" s="53">
        <v>45.70048309178744</v>
      </c>
      <c r="G36" s="47">
        <v>5.325711698454921</v>
      </c>
      <c r="H36" s="12">
        <v>443</v>
      </c>
      <c r="I36" s="16">
        <v>1</v>
      </c>
      <c r="J36" s="53">
        <f t="shared" si="2"/>
        <v>0.22573363431151242</v>
      </c>
      <c r="K36" s="13">
        <v>443</v>
      </c>
      <c r="L36" s="53">
        <v>39.473684210526315</v>
      </c>
      <c r="M36" s="47">
        <v>3.2673230814618135</v>
      </c>
    </row>
    <row r="37" spans="1:13" ht="12.75">
      <c r="A37" s="25" t="s">
        <v>50</v>
      </c>
      <c r="B37" s="7">
        <v>6</v>
      </c>
      <c r="C37" s="2"/>
      <c r="D37" s="2">
        <f t="shared" si="0"/>
        <v>0</v>
      </c>
      <c r="E37" s="13">
        <f t="shared" si="1"/>
        <v>6</v>
      </c>
      <c r="F37" s="53">
        <v>0.5797101449275363</v>
      </c>
      <c r="G37" s="47">
        <v>0.03395777916124285</v>
      </c>
      <c r="H37" s="12">
        <v>15</v>
      </c>
      <c r="I37" s="16"/>
      <c r="J37" s="53">
        <f t="shared" si="2"/>
        <v>0</v>
      </c>
      <c r="K37" s="13">
        <v>15</v>
      </c>
      <c r="L37" s="53">
        <v>2.8508771929824563</v>
      </c>
      <c r="M37" s="47">
        <v>0.11063170704723974</v>
      </c>
    </row>
    <row r="38" spans="1:13" ht="12.75">
      <c r="A38" s="26" t="s">
        <v>51</v>
      </c>
      <c r="B38" s="7">
        <v>5075</v>
      </c>
      <c r="C38" s="2">
        <v>905</v>
      </c>
      <c r="D38" s="2">
        <f t="shared" si="0"/>
        <v>17.832512315270936</v>
      </c>
      <c r="E38" s="13">
        <v>5075</v>
      </c>
      <c r="F38" s="53">
        <v>17.198067632850243</v>
      </c>
      <c r="G38" s="47">
        <v>28.72262154055125</v>
      </c>
      <c r="H38" s="12">
        <v>6296</v>
      </c>
      <c r="I38" s="16">
        <v>123</v>
      </c>
      <c r="J38" s="53">
        <f t="shared" si="2"/>
        <v>1.9536213468869124</v>
      </c>
      <c r="K38" s="13">
        <v>6296</v>
      </c>
      <c r="L38" s="53">
        <v>20.833333333333332</v>
      </c>
      <c r="M38" s="47">
        <v>46.43581517129476</v>
      </c>
    </row>
    <row r="39" spans="1:13" ht="12.75">
      <c r="A39" s="64" t="s">
        <v>229</v>
      </c>
      <c r="B39" s="7" t="s">
        <v>18</v>
      </c>
      <c r="C39" s="2"/>
      <c r="D39" s="2"/>
      <c r="E39" s="13"/>
      <c r="F39" s="53"/>
      <c r="G39" s="47"/>
      <c r="H39" s="12">
        <v>1</v>
      </c>
      <c r="I39" s="16"/>
      <c r="J39" s="53">
        <f t="shared" si="2"/>
        <v>0</v>
      </c>
      <c r="K39" s="13">
        <v>1</v>
      </c>
      <c r="L39" s="53">
        <v>0.21929824561403508</v>
      </c>
      <c r="M39" s="47">
        <v>0.007375447136482649</v>
      </c>
    </row>
    <row r="40" spans="1:13" ht="12.75">
      <c r="A40" s="25" t="s">
        <v>52</v>
      </c>
      <c r="B40" s="7">
        <v>2</v>
      </c>
      <c r="C40" s="2"/>
      <c r="D40" s="2">
        <f t="shared" si="0"/>
        <v>0</v>
      </c>
      <c r="E40" s="13">
        <f t="shared" si="1"/>
        <v>2</v>
      </c>
      <c r="F40" s="53">
        <v>0.0966183574879227</v>
      </c>
      <c r="G40" s="47">
        <v>0.011319259720414285</v>
      </c>
      <c r="H40" s="12">
        <v>2</v>
      </c>
      <c r="I40" s="16"/>
      <c r="J40" s="53">
        <f t="shared" si="2"/>
        <v>0</v>
      </c>
      <c r="K40" s="13">
        <v>2</v>
      </c>
      <c r="L40" s="53">
        <v>0.43859649122807015</v>
      </c>
      <c r="M40" s="47">
        <v>0.014750894272965298</v>
      </c>
    </row>
    <row r="41" spans="1:13" ht="12.75">
      <c r="A41" s="25" t="s">
        <v>98</v>
      </c>
      <c r="B41" s="7">
        <v>1</v>
      </c>
      <c r="C41" s="2"/>
      <c r="D41" s="2">
        <f t="shared" si="0"/>
        <v>0</v>
      </c>
      <c r="E41" s="13">
        <f t="shared" si="1"/>
        <v>1</v>
      </c>
      <c r="F41" s="53">
        <v>0.0966183574879227</v>
      </c>
      <c r="G41" s="47">
        <v>0.005659629860207143</v>
      </c>
      <c r="H41" s="12" t="s">
        <v>18</v>
      </c>
      <c r="I41" s="16"/>
      <c r="J41" s="53"/>
      <c r="K41" s="13"/>
      <c r="L41" s="53"/>
      <c r="M41" s="47"/>
    </row>
    <row r="42" spans="1:13" ht="12.75">
      <c r="A42" s="25" t="s">
        <v>54</v>
      </c>
      <c r="B42" s="7">
        <v>14</v>
      </c>
      <c r="C42" s="2"/>
      <c r="D42" s="2">
        <f t="shared" si="0"/>
        <v>0</v>
      </c>
      <c r="E42" s="13">
        <f t="shared" si="1"/>
        <v>14</v>
      </c>
      <c r="F42" s="53">
        <v>1.3526570048309179</v>
      </c>
      <c r="G42" s="47">
        <v>0.07923481804289999</v>
      </c>
      <c r="H42" s="12">
        <v>19</v>
      </c>
      <c r="I42" s="16"/>
      <c r="J42" s="53">
        <f aca="true" t="shared" si="3" ref="J42:J47">I42*100/H42</f>
        <v>0</v>
      </c>
      <c r="K42" s="13">
        <v>19</v>
      </c>
      <c r="L42" s="53">
        <v>3.289473684210526</v>
      </c>
      <c r="M42" s="47">
        <v>0.14013349559317034</v>
      </c>
    </row>
    <row r="43" spans="1:13" ht="12.75">
      <c r="A43" s="26" t="s">
        <v>55</v>
      </c>
      <c r="B43" s="7">
        <v>4217</v>
      </c>
      <c r="C43" s="2">
        <v>7</v>
      </c>
      <c r="D43" s="2">
        <f t="shared" si="0"/>
        <v>0.16599478302110504</v>
      </c>
      <c r="E43" s="13">
        <v>4217</v>
      </c>
      <c r="F43" s="53">
        <v>71.11111111111111</v>
      </c>
      <c r="G43" s="47">
        <v>23.86665912049352</v>
      </c>
      <c r="H43" s="12">
        <v>1389</v>
      </c>
      <c r="I43" s="16">
        <v>3</v>
      </c>
      <c r="J43" s="53">
        <f t="shared" si="3"/>
        <v>0.2159827213822894</v>
      </c>
      <c r="K43" s="13">
        <v>1389</v>
      </c>
      <c r="L43" s="53">
        <v>57.675438596491226</v>
      </c>
      <c r="M43" s="47">
        <v>10.2444960725744</v>
      </c>
    </row>
    <row r="44" spans="1:13" ht="12.75">
      <c r="A44" s="26" t="s">
        <v>56</v>
      </c>
      <c r="B44" s="7">
        <v>15833</v>
      </c>
      <c r="C44" s="2">
        <v>4451</v>
      </c>
      <c r="D44" s="2">
        <f t="shared" si="0"/>
        <v>28.11217078254279</v>
      </c>
      <c r="E44" s="13">
        <v>15833</v>
      </c>
      <c r="F44" s="53">
        <v>34.20289855072464</v>
      </c>
      <c r="G44" s="47">
        <v>89.60891957665969</v>
      </c>
      <c r="H44" s="12">
        <v>25742</v>
      </c>
      <c r="I44" s="16">
        <v>108</v>
      </c>
      <c r="J44" s="53">
        <f t="shared" si="3"/>
        <v>0.4195478206821537</v>
      </c>
      <c r="K44" s="13">
        <v>25742</v>
      </c>
      <c r="L44" s="53">
        <v>32.45614035087719</v>
      </c>
      <c r="M44" s="47">
        <v>189.85876018733634</v>
      </c>
    </row>
    <row r="45" spans="1:13" ht="12.75">
      <c r="A45" s="25" t="s">
        <v>57</v>
      </c>
      <c r="B45" s="7">
        <v>3</v>
      </c>
      <c r="C45" s="2"/>
      <c r="D45" s="2">
        <f t="shared" si="0"/>
        <v>0</v>
      </c>
      <c r="E45" s="13">
        <f t="shared" si="1"/>
        <v>3</v>
      </c>
      <c r="F45" s="53">
        <v>0.2898550724637681</v>
      </c>
      <c r="G45" s="47">
        <v>0.016978889580621426</v>
      </c>
      <c r="H45" s="12">
        <v>1</v>
      </c>
      <c r="I45" s="16"/>
      <c r="J45" s="53">
        <f t="shared" si="3"/>
        <v>0</v>
      </c>
      <c r="K45" s="13">
        <v>1</v>
      </c>
      <c r="L45" s="53">
        <v>0.21929824561403508</v>
      </c>
      <c r="M45" s="47">
        <v>0.007375447136482649</v>
      </c>
    </row>
    <row r="46" spans="1:13" ht="12.75">
      <c r="A46" s="25" t="s">
        <v>58</v>
      </c>
      <c r="B46" s="7">
        <v>5</v>
      </c>
      <c r="C46" s="2"/>
      <c r="D46" s="2">
        <f t="shared" si="0"/>
        <v>0</v>
      </c>
      <c r="E46" s="13">
        <f t="shared" si="1"/>
        <v>5</v>
      </c>
      <c r="F46" s="53">
        <v>0.4830917874396135</v>
      </c>
      <c r="G46" s="47">
        <v>0.028298149301035712</v>
      </c>
      <c r="H46" s="12">
        <v>4</v>
      </c>
      <c r="I46" s="16"/>
      <c r="J46" s="53">
        <f t="shared" si="3"/>
        <v>0</v>
      </c>
      <c r="K46" s="13">
        <v>4</v>
      </c>
      <c r="L46" s="53">
        <v>0.8771929824561403</v>
      </c>
      <c r="M46" s="47">
        <v>0.029501788545930597</v>
      </c>
    </row>
    <row r="47" spans="1:13" ht="12.75">
      <c r="A47" s="26" t="s">
        <v>59</v>
      </c>
      <c r="B47" s="7">
        <v>3</v>
      </c>
      <c r="C47" s="2">
        <v>1</v>
      </c>
      <c r="D47" s="2">
        <f t="shared" si="0"/>
        <v>33.333333333333336</v>
      </c>
      <c r="E47" s="13">
        <v>3</v>
      </c>
      <c r="F47" s="53">
        <v>0.2898550724637681</v>
      </c>
      <c r="G47" s="47">
        <v>0.016978889580621426</v>
      </c>
      <c r="H47" s="12">
        <v>3</v>
      </c>
      <c r="I47" s="16"/>
      <c r="J47" s="53">
        <f t="shared" si="3"/>
        <v>0</v>
      </c>
      <c r="K47" s="13">
        <v>3</v>
      </c>
      <c r="L47" s="53">
        <v>0.6578947368421053</v>
      </c>
      <c r="M47" s="47">
        <v>0.02212634140944795</v>
      </c>
    </row>
    <row r="48" spans="1:13" ht="12.75">
      <c r="A48" s="25" t="s">
        <v>60</v>
      </c>
      <c r="B48" s="7">
        <v>2</v>
      </c>
      <c r="C48" s="2"/>
      <c r="D48" s="2">
        <f t="shared" si="0"/>
        <v>0</v>
      </c>
      <c r="E48" s="13">
        <f t="shared" si="1"/>
        <v>2</v>
      </c>
      <c r="F48" s="53">
        <v>0.1932367149758454</v>
      </c>
      <c r="G48" s="47">
        <v>0.011319259720414285</v>
      </c>
      <c r="H48" s="12" t="s">
        <v>18</v>
      </c>
      <c r="I48" s="16"/>
      <c r="J48" s="53"/>
      <c r="K48" s="13"/>
      <c r="L48" s="53"/>
      <c r="M48" s="47"/>
    </row>
    <row r="49" spans="1:13" ht="12.75">
      <c r="A49" s="25" t="s">
        <v>61</v>
      </c>
      <c r="B49" s="7">
        <v>87</v>
      </c>
      <c r="C49" s="2"/>
      <c r="D49" s="2">
        <f t="shared" si="0"/>
        <v>0</v>
      </c>
      <c r="E49" s="13">
        <f t="shared" si="1"/>
        <v>87</v>
      </c>
      <c r="F49" s="53">
        <v>5.314009661835748</v>
      </c>
      <c r="G49" s="47">
        <v>0.4923877978380214</v>
      </c>
      <c r="H49" s="12">
        <v>164</v>
      </c>
      <c r="I49" s="16"/>
      <c r="J49" s="53">
        <f aca="true" t="shared" si="4" ref="J49:J83">I49*100/H49</f>
        <v>0</v>
      </c>
      <c r="K49" s="13">
        <v>164</v>
      </c>
      <c r="L49" s="53">
        <v>12.93859649122807</v>
      </c>
      <c r="M49" s="47">
        <v>1.2095733303831544</v>
      </c>
    </row>
    <row r="50" spans="1:13" ht="12.75">
      <c r="A50" s="25" t="s">
        <v>62</v>
      </c>
      <c r="B50" s="7">
        <v>9</v>
      </c>
      <c r="C50" s="2"/>
      <c r="D50" s="2">
        <f t="shared" si="0"/>
        <v>0</v>
      </c>
      <c r="E50" s="13">
        <f t="shared" si="1"/>
        <v>9</v>
      </c>
      <c r="F50" s="53">
        <v>0.1932367149758454</v>
      </c>
      <c r="G50" s="47">
        <v>0.05093666874186428</v>
      </c>
      <c r="H50" s="12">
        <v>25</v>
      </c>
      <c r="I50" s="16"/>
      <c r="J50" s="53">
        <f t="shared" si="4"/>
        <v>0</v>
      </c>
      <c r="K50" s="13">
        <v>25</v>
      </c>
      <c r="L50" s="53">
        <v>1.0964912280701755</v>
      </c>
      <c r="M50" s="47">
        <v>0.18438617841206623</v>
      </c>
    </row>
    <row r="51" spans="1:13" ht="12.75">
      <c r="A51" s="25" t="s">
        <v>63</v>
      </c>
      <c r="B51" s="7">
        <v>153</v>
      </c>
      <c r="C51" s="2"/>
      <c r="D51" s="2">
        <f t="shared" si="0"/>
        <v>0</v>
      </c>
      <c r="E51" s="13">
        <f t="shared" si="1"/>
        <v>153</v>
      </c>
      <c r="F51" s="53">
        <v>10.531400966183575</v>
      </c>
      <c r="G51" s="47">
        <v>0.8659233686116928</v>
      </c>
      <c r="H51" s="12">
        <v>178</v>
      </c>
      <c r="I51" s="16"/>
      <c r="J51" s="53">
        <f t="shared" si="4"/>
        <v>0</v>
      </c>
      <c r="K51" s="13">
        <v>178</v>
      </c>
      <c r="L51" s="53">
        <v>20.833333333333332</v>
      </c>
      <c r="M51" s="47">
        <v>1.3128295902939116</v>
      </c>
    </row>
    <row r="52" spans="1:13" ht="12.75">
      <c r="A52" s="25" t="s">
        <v>64</v>
      </c>
      <c r="B52" s="7">
        <v>96</v>
      </c>
      <c r="C52" s="2"/>
      <c r="D52" s="2">
        <f t="shared" si="0"/>
        <v>0</v>
      </c>
      <c r="E52" s="13">
        <f t="shared" si="1"/>
        <v>96</v>
      </c>
      <c r="F52" s="53">
        <v>6.859903381642512</v>
      </c>
      <c r="G52" s="47">
        <v>0.5433244665798856</v>
      </c>
      <c r="H52" s="12">
        <v>108</v>
      </c>
      <c r="I52" s="16"/>
      <c r="J52" s="53">
        <f t="shared" si="4"/>
        <v>0</v>
      </c>
      <c r="K52" s="13">
        <v>108</v>
      </c>
      <c r="L52" s="53">
        <v>16.00877192982456</v>
      </c>
      <c r="M52" s="47">
        <v>0.7965482907401261</v>
      </c>
    </row>
    <row r="53" spans="1:13" ht="12.75">
      <c r="A53" s="25" t="s">
        <v>65</v>
      </c>
      <c r="B53" s="7">
        <v>584</v>
      </c>
      <c r="C53" s="2"/>
      <c r="D53" s="2">
        <f t="shared" si="0"/>
        <v>0</v>
      </c>
      <c r="E53" s="13">
        <f t="shared" si="1"/>
        <v>584</v>
      </c>
      <c r="F53" s="53">
        <v>31.304347826086957</v>
      </c>
      <c r="G53" s="47">
        <v>3.305223838360971</v>
      </c>
      <c r="H53" s="12">
        <v>314</v>
      </c>
      <c r="I53" s="16"/>
      <c r="J53" s="53">
        <f t="shared" si="4"/>
        <v>0</v>
      </c>
      <c r="K53" s="13">
        <v>314</v>
      </c>
      <c r="L53" s="53">
        <v>30.04385964912281</v>
      </c>
      <c r="M53" s="47">
        <v>2.315890400855552</v>
      </c>
    </row>
    <row r="54" spans="1:13" ht="12.75">
      <c r="A54" s="26" t="s">
        <v>66</v>
      </c>
      <c r="B54" s="7">
        <v>16078</v>
      </c>
      <c r="C54" s="2">
        <v>4</v>
      </c>
      <c r="D54" s="2">
        <f t="shared" si="0"/>
        <v>0.024878716258241076</v>
      </c>
      <c r="E54" s="13">
        <v>16078</v>
      </c>
      <c r="F54" s="53">
        <v>91.78743961352657</v>
      </c>
      <c r="G54" s="47">
        <v>90.99552889241043</v>
      </c>
      <c r="H54" s="12">
        <v>8641</v>
      </c>
      <c r="I54" s="16">
        <v>2</v>
      </c>
      <c r="J54" s="53">
        <f t="shared" si="4"/>
        <v>0.023145469274389537</v>
      </c>
      <c r="K54" s="13">
        <v>8641</v>
      </c>
      <c r="L54" s="53">
        <v>89.91228070175438</v>
      </c>
      <c r="M54" s="47">
        <v>63.73123870634657</v>
      </c>
    </row>
    <row r="55" spans="1:13" ht="12.75">
      <c r="A55" s="26" t="s">
        <v>67</v>
      </c>
      <c r="B55" s="7">
        <v>27855</v>
      </c>
      <c r="C55" s="2">
        <v>18</v>
      </c>
      <c r="D55" s="2">
        <f t="shared" si="0"/>
        <v>0.06462035541195477</v>
      </c>
      <c r="E55" s="13">
        <v>27855</v>
      </c>
      <c r="F55" s="53">
        <v>96.90821256038647</v>
      </c>
      <c r="G55" s="47">
        <v>157.64898975606997</v>
      </c>
      <c r="H55" s="12">
        <v>18108</v>
      </c>
      <c r="I55" s="16"/>
      <c r="J55" s="53">
        <f t="shared" si="4"/>
        <v>0</v>
      </c>
      <c r="K55" s="13">
        <v>18108</v>
      </c>
      <c r="L55" s="53">
        <v>96.05263157894737</v>
      </c>
      <c r="M55" s="47">
        <v>133.5545967474278</v>
      </c>
    </row>
    <row r="56" spans="1:13" ht="12.75">
      <c r="A56" s="25" t="s">
        <v>68</v>
      </c>
      <c r="B56" s="7">
        <v>7</v>
      </c>
      <c r="C56" s="2"/>
      <c r="D56" s="2">
        <f t="shared" si="0"/>
        <v>0</v>
      </c>
      <c r="E56" s="13">
        <f t="shared" si="1"/>
        <v>7</v>
      </c>
      <c r="F56" s="53">
        <v>0.6763285024154589</v>
      </c>
      <c r="G56" s="47">
        <v>0.039617409021449994</v>
      </c>
      <c r="H56" s="12">
        <v>1</v>
      </c>
      <c r="I56" s="16"/>
      <c r="J56" s="53">
        <f t="shared" si="4"/>
        <v>0</v>
      </c>
      <c r="K56" s="13">
        <v>1</v>
      </c>
      <c r="L56" s="53">
        <v>0.21929824561403508</v>
      </c>
      <c r="M56" s="47">
        <v>0.007375447136482649</v>
      </c>
    </row>
    <row r="57" spans="1:13" ht="12.75">
      <c r="A57" s="25" t="s">
        <v>69</v>
      </c>
      <c r="B57" s="7">
        <v>77</v>
      </c>
      <c r="C57" s="2"/>
      <c r="D57" s="2">
        <f t="shared" si="0"/>
        <v>0</v>
      </c>
      <c r="E57" s="13">
        <f t="shared" si="1"/>
        <v>77</v>
      </c>
      <c r="F57" s="53">
        <v>6.763285024154589</v>
      </c>
      <c r="G57" s="47">
        <v>0.43579149923594995</v>
      </c>
      <c r="H57" s="12">
        <v>37</v>
      </c>
      <c r="I57" s="16"/>
      <c r="J57" s="53">
        <f t="shared" si="4"/>
        <v>0</v>
      </c>
      <c r="K57" s="13">
        <v>37</v>
      </c>
      <c r="L57" s="53">
        <v>7.456140350877193</v>
      </c>
      <c r="M57" s="47">
        <v>0.27289154404985805</v>
      </c>
    </row>
    <row r="58" spans="1:13" ht="12.75">
      <c r="A58" s="25" t="s">
        <v>70</v>
      </c>
      <c r="B58" s="7">
        <v>4</v>
      </c>
      <c r="C58" s="2"/>
      <c r="D58" s="2">
        <f t="shared" si="0"/>
        <v>0</v>
      </c>
      <c r="E58" s="13">
        <f t="shared" si="1"/>
        <v>4</v>
      </c>
      <c r="F58" s="53">
        <v>0.3864734299516908</v>
      </c>
      <c r="G58" s="47">
        <v>0.02263851944082857</v>
      </c>
      <c r="H58" s="12">
        <v>4</v>
      </c>
      <c r="I58" s="16"/>
      <c r="J58" s="53">
        <f t="shared" si="4"/>
        <v>0</v>
      </c>
      <c r="K58" s="13">
        <v>4</v>
      </c>
      <c r="L58" s="53">
        <v>0.8771929824561403</v>
      </c>
      <c r="M58" s="47">
        <v>0.029501788545930597</v>
      </c>
    </row>
    <row r="59" spans="1:13" ht="12.75">
      <c r="A59" s="25" t="s">
        <v>71</v>
      </c>
      <c r="B59" s="7">
        <v>397</v>
      </c>
      <c r="C59" s="2">
        <v>1</v>
      </c>
      <c r="D59" s="2">
        <f t="shared" si="0"/>
        <v>0.2518891687657431</v>
      </c>
      <c r="E59" s="13">
        <f t="shared" si="1"/>
        <v>396</v>
      </c>
      <c r="F59" s="53">
        <v>20.096618357487923</v>
      </c>
      <c r="G59" s="47">
        <v>2.2412134246420283</v>
      </c>
      <c r="H59" s="12">
        <v>209</v>
      </c>
      <c r="I59" s="16"/>
      <c r="J59" s="53">
        <f t="shared" si="4"/>
        <v>0</v>
      </c>
      <c r="K59" s="13">
        <v>209</v>
      </c>
      <c r="L59" s="53">
        <v>16.885964912280702</v>
      </c>
      <c r="M59" s="47">
        <v>1.5414684515248738</v>
      </c>
    </row>
    <row r="60" spans="1:13" ht="12.75">
      <c r="A60" s="25" t="s">
        <v>72</v>
      </c>
      <c r="B60" s="7">
        <v>5152</v>
      </c>
      <c r="C60" s="2">
        <v>96</v>
      </c>
      <c r="D60" s="2">
        <f t="shared" si="0"/>
        <v>1.8633540372670807</v>
      </c>
      <c r="E60" s="13">
        <f t="shared" si="1"/>
        <v>5056</v>
      </c>
      <c r="F60" s="53">
        <v>81.06280193236715</v>
      </c>
      <c r="G60" s="47">
        <v>28.615088573207313</v>
      </c>
      <c r="H60" s="12">
        <v>4022</v>
      </c>
      <c r="I60" s="16">
        <v>26</v>
      </c>
      <c r="J60" s="53">
        <f t="shared" si="4"/>
        <v>0.6464445549477872</v>
      </c>
      <c r="K60" s="13">
        <v>3996</v>
      </c>
      <c r="L60" s="53">
        <v>87.28070175438596</v>
      </c>
      <c r="M60" s="47">
        <v>29.472286757384666</v>
      </c>
    </row>
    <row r="61" spans="1:13" ht="12.75">
      <c r="A61" s="25" t="s">
        <v>73</v>
      </c>
      <c r="B61" s="7">
        <v>4</v>
      </c>
      <c r="C61" s="2"/>
      <c r="D61" s="2">
        <f t="shared" si="0"/>
        <v>0</v>
      </c>
      <c r="E61" s="13">
        <f t="shared" si="1"/>
        <v>4</v>
      </c>
      <c r="F61" s="53">
        <v>0.3864734299516908</v>
      </c>
      <c r="G61" s="47">
        <v>0.02263851944082857</v>
      </c>
      <c r="H61" s="12">
        <v>3</v>
      </c>
      <c r="I61" s="16">
        <v>1</v>
      </c>
      <c r="J61" s="53">
        <f t="shared" si="4"/>
        <v>33.333333333333336</v>
      </c>
      <c r="K61" s="13">
        <v>2</v>
      </c>
      <c r="L61" s="53">
        <v>0.43859649122807015</v>
      </c>
      <c r="M61" s="47">
        <v>0.014750894272965298</v>
      </c>
    </row>
    <row r="62" spans="1:13" ht="12.75">
      <c r="A62" s="25" t="s">
        <v>74</v>
      </c>
      <c r="B62" s="7">
        <v>9903</v>
      </c>
      <c r="C62" s="2">
        <v>2663</v>
      </c>
      <c r="D62" s="2">
        <f t="shared" si="0"/>
        <v>26.890841159244673</v>
      </c>
      <c r="E62" s="13">
        <f t="shared" si="1"/>
        <v>7240</v>
      </c>
      <c r="F62" s="53">
        <v>35.65217391304348</v>
      </c>
      <c r="G62" s="47">
        <v>40.97572018789971</v>
      </c>
      <c r="H62" s="12">
        <v>5459</v>
      </c>
      <c r="I62" s="16">
        <v>1541</v>
      </c>
      <c r="J62" s="53">
        <f t="shared" si="4"/>
        <v>28.228613299139038</v>
      </c>
      <c r="K62" s="13">
        <v>3918</v>
      </c>
      <c r="L62" s="53">
        <v>35.526315789473685</v>
      </c>
      <c r="M62" s="47">
        <v>28.89700188073902</v>
      </c>
    </row>
    <row r="63" spans="1:13" ht="12.75">
      <c r="A63" s="25" t="s">
        <v>75</v>
      </c>
      <c r="B63" s="7">
        <v>1</v>
      </c>
      <c r="C63" s="2"/>
      <c r="D63" s="2">
        <f t="shared" si="0"/>
        <v>0</v>
      </c>
      <c r="E63" s="13">
        <f t="shared" si="1"/>
        <v>1</v>
      </c>
      <c r="F63" s="53">
        <v>0.0966183574879227</v>
      </c>
      <c r="G63" s="47">
        <v>0.005659629860207143</v>
      </c>
      <c r="H63" s="12">
        <v>6</v>
      </c>
      <c r="I63" s="16"/>
      <c r="J63" s="53">
        <f t="shared" si="4"/>
        <v>0</v>
      </c>
      <c r="K63" s="13">
        <v>6</v>
      </c>
      <c r="L63" s="53">
        <v>0.8771929824561403</v>
      </c>
      <c r="M63" s="47">
        <v>0.0442526828188959</v>
      </c>
    </row>
    <row r="64" spans="1:13" ht="12.75">
      <c r="A64" s="25" t="s">
        <v>76</v>
      </c>
      <c r="B64" s="7">
        <v>3888</v>
      </c>
      <c r="C64" s="2">
        <v>811</v>
      </c>
      <c r="D64" s="2">
        <f t="shared" si="0"/>
        <v>20.859053497942387</v>
      </c>
      <c r="E64" s="13">
        <f t="shared" si="1"/>
        <v>3077</v>
      </c>
      <c r="F64" s="53">
        <v>59.32367149758454</v>
      </c>
      <c r="G64" s="47">
        <v>17.414681079857377</v>
      </c>
      <c r="H64" s="12">
        <v>4224</v>
      </c>
      <c r="I64" s="16">
        <v>717</v>
      </c>
      <c r="J64" s="53">
        <f t="shared" si="4"/>
        <v>16.974431818181817</v>
      </c>
      <c r="K64" s="13">
        <v>3507</v>
      </c>
      <c r="L64" s="53">
        <v>78.7280701754386</v>
      </c>
      <c r="M64" s="47">
        <v>25.865693107644653</v>
      </c>
    </row>
    <row r="65" spans="1:13" ht="12.75">
      <c r="A65" s="25" t="s">
        <v>77</v>
      </c>
      <c r="B65" s="7">
        <v>294</v>
      </c>
      <c r="C65" s="2">
        <v>271</v>
      </c>
      <c r="D65" s="2">
        <f t="shared" si="0"/>
        <v>92.17687074829932</v>
      </c>
      <c r="E65" s="13">
        <f t="shared" si="1"/>
        <v>23</v>
      </c>
      <c r="F65" s="53">
        <v>1.1594202898550725</v>
      </c>
      <c r="G65" s="47">
        <v>0.13017148678476428</v>
      </c>
      <c r="H65" s="12">
        <v>48</v>
      </c>
      <c r="I65" s="16">
        <v>22</v>
      </c>
      <c r="J65" s="53">
        <f t="shared" si="4"/>
        <v>45.833333333333336</v>
      </c>
      <c r="K65" s="13">
        <v>26</v>
      </c>
      <c r="L65" s="53">
        <v>2.8508771929824563</v>
      </c>
      <c r="M65" s="47">
        <v>0.1917616255485489</v>
      </c>
    </row>
    <row r="66" spans="1:13" ht="12.75">
      <c r="A66" s="26" t="s">
        <v>78</v>
      </c>
      <c r="B66" s="7">
        <v>66</v>
      </c>
      <c r="C66" s="2">
        <v>1</v>
      </c>
      <c r="D66" s="2">
        <f t="shared" si="0"/>
        <v>1.5151515151515151</v>
      </c>
      <c r="E66" s="13">
        <v>66</v>
      </c>
      <c r="F66" s="53">
        <v>1.642512077294686</v>
      </c>
      <c r="G66" s="47">
        <v>0.3735355707736714</v>
      </c>
      <c r="H66" s="12">
        <v>5</v>
      </c>
      <c r="I66" s="16">
        <v>2</v>
      </c>
      <c r="J66" s="53">
        <f t="shared" si="4"/>
        <v>40</v>
      </c>
      <c r="K66" s="13">
        <v>5</v>
      </c>
      <c r="L66" s="53">
        <v>0.6578947368421053</v>
      </c>
      <c r="M66" s="47">
        <v>0.036877235682413245</v>
      </c>
    </row>
    <row r="67" spans="1:13" ht="12.75">
      <c r="A67" s="25" t="s">
        <v>79</v>
      </c>
      <c r="B67" s="7">
        <v>5194</v>
      </c>
      <c r="C67" s="2"/>
      <c r="D67" s="2">
        <f t="shared" si="0"/>
        <v>0</v>
      </c>
      <c r="E67" s="13">
        <f t="shared" si="1"/>
        <v>5194</v>
      </c>
      <c r="F67" s="53">
        <v>41.06280193236715</v>
      </c>
      <c r="G67" s="47">
        <v>29.3961174939159</v>
      </c>
      <c r="H67" s="12">
        <v>9771</v>
      </c>
      <c r="I67" s="16"/>
      <c r="J67" s="53">
        <f t="shared" si="4"/>
        <v>0</v>
      </c>
      <c r="K67" s="13">
        <v>9771</v>
      </c>
      <c r="L67" s="53">
        <v>69.07894736842105</v>
      </c>
      <c r="M67" s="47">
        <v>72.06549397057196</v>
      </c>
    </row>
    <row r="68" spans="1:13" ht="12.75">
      <c r="A68" s="26" t="s">
        <v>80</v>
      </c>
      <c r="B68" s="7">
        <v>13826</v>
      </c>
      <c r="C68" s="2">
        <v>4</v>
      </c>
      <c r="D68" s="2">
        <f t="shared" si="0"/>
        <v>0.028930999566035006</v>
      </c>
      <c r="E68" s="13">
        <v>13826</v>
      </c>
      <c r="F68" s="53">
        <v>65.41062801932367</v>
      </c>
      <c r="G68" s="47">
        <v>78.25004244722395</v>
      </c>
      <c r="H68" s="12">
        <v>1106</v>
      </c>
      <c r="I68" s="16"/>
      <c r="J68" s="53">
        <f t="shared" si="4"/>
        <v>0</v>
      </c>
      <c r="K68" s="13">
        <v>1106</v>
      </c>
      <c r="L68" s="53">
        <v>17.763157894736842</v>
      </c>
      <c r="M68" s="47">
        <v>8.157244532949811</v>
      </c>
    </row>
    <row r="69" spans="1:13" ht="12.75">
      <c r="A69" s="25" t="s">
        <v>81</v>
      </c>
      <c r="B69" s="7">
        <v>136</v>
      </c>
      <c r="C69" s="2"/>
      <c r="D69" s="2">
        <f t="shared" si="0"/>
        <v>0</v>
      </c>
      <c r="E69" s="13">
        <f t="shared" si="1"/>
        <v>136</v>
      </c>
      <c r="F69" s="53">
        <v>8.21256038647343</v>
      </c>
      <c r="G69" s="47">
        <v>0.7697096609881714</v>
      </c>
      <c r="H69" s="12">
        <v>153</v>
      </c>
      <c r="I69" s="16"/>
      <c r="J69" s="53">
        <f t="shared" si="4"/>
        <v>0</v>
      </c>
      <c r="K69" s="13">
        <v>153</v>
      </c>
      <c r="L69" s="53">
        <v>9.868421052631579</v>
      </c>
      <c r="M69" s="47">
        <v>1.1284434118818454</v>
      </c>
    </row>
    <row r="70" spans="1:13" ht="12.75">
      <c r="A70" s="26" t="s">
        <v>82</v>
      </c>
      <c r="B70" s="7">
        <v>373</v>
      </c>
      <c r="C70" s="2">
        <v>1</v>
      </c>
      <c r="D70" s="2">
        <f t="shared" si="0"/>
        <v>0.2680965147453083</v>
      </c>
      <c r="E70" s="13">
        <v>373</v>
      </c>
      <c r="F70" s="53">
        <v>6.280193236714976</v>
      </c>
      <c r="G70" s="47">
        <v>2.111041937857264</v>
      </c>
      <c r="H70" s="12">
        <v>22</v>
      </c>
      <c r="I70" s="16"/>
      <c r="J70" s="53">
        <f t="shared" si="4"/>
        <v>0</v>
      </c>
      <c r="K70" s="13">
        <v>22</v>
      </c>
      <c r="L70" s="53">
        <v>3.508771929824561</v>
      </c>
      <c r="M70" s="47">
        <v>0.16225983700261828</v>
      </c>
    </row>
    <row r="71" spans="1:13" ht="12.75">
      <c r="A71" s="25" t="s">
        <v>83</v>
      </c>
      <c r="B71" s="7">
        <v>12844</v>
      </c>
      <c r="C71" s="2">
        <v>256</v>
      </c>
      <c r="D71" s="2">
        <f aca="true" t="shared" si="5" ref="D71:D85">C71*100/B71</f>
        <v>1.9931485518530052</v>
      </c>
      <c r="E71" s="13">
        <f aca="true" t="shared" si="6" ref="E71:E84">B71-C71</f>
        <v>12588</v>
      </c>
      <c r="F71" s="53">
        <v>80.48309178743962</v>
      </c>
      <c r="G71" s="47">
        <v>71.24342068028751</v>
      </c>
      <c r="H71" s="12">
        <v>23266</v>
      </c>
      <c r="I71" s="16">
        <v>288</v>
      </c>
      <c r="J71" s="53">
        <f t="shared" si="4"/>
        <v>1.2378578182755953</v>
      </c>
      <c r="K71" s="13">
        <v>22978</v>
      </c>
      <c r="L71" s="53">
        <v>88.59649122807018</v>
      </c>
      <c r="M71" s="47">
        <v>169.4730243020983</v>
      </c>
    </row>
    <row r="72" spans="1:13" ht="12.75">
      <c r="A72" s="25" t="s">
        <v>84</v>
      </c>
      <c r="B72" s="7">
        <v>698</v>
      </c>
      <c r="C72" s="2">
        <v>10</v>
      </c>
      <c r="D72" s="2">
        <f t="shared" si="5"/>
        <v>1.4326647564469914</v>
      </c>
      <c r="E72" s="13">
        <f t="shared" si="6"/>
        <v>688</v>
      </c>
      <c r="F72" s="53">
        <v>12.657004830917874</v>
      </c>
      <c r="G72" s="47">
        <v>3.893825343822514</v>
      </c>
      <c r="H72" s="12">
        <v>308</v>
      </c>
      <c r="I72" s="16">
        <v>6</v>
      </c>
      <c r="J72" s="53">
        <f t="shared" si="4"/>
        <v>1.948051948051948</v>
      </c>
      <c r="K72" s="13">
        <v>302</v>
      </c>
      <c r="L72" s="53">
        <v>12.719298245614034</v>
      </c>
      <c r="M72" s="47">
        <v>2.22738503521776</v>
      </c>
    </row>
    <row r="73" spans="1:13" ht="12.75">
      <c r="A73" s="25" t="s">
        <v>85</v>
      </c>
      <c r="B73" s="7">
        <v>1867</v>
      </c>
      <c r="C73" s="2">
        <v>448</v>
      </c>
      <c r="D73" s="2">
        <f t="shared" si="5"/>
        <v>23.99571505088377</v>
      </c>
      <c r="E73" s="13">
        <f t="shared" si="6"/>
        <v>1419</v>
      </c>
      <c r="F73" s="53">
        <v>17.48792270531401</v>
      </c>
      <c r="G73" s="47">
        <v>8.031014771633934</v>
      </c>
      <c r="H73" s="12">
        <v>1734</v>
      </c>
      <c r="I73" s="16"/>
      <c r="J73" s="53">
        <f t="shared" si="4"/>
        <v>0</v>
      </c>
      <c r="K73" s="13">
        <v>1734</v>
      </c>
      <c r="L73" s="53">
        <v>24.56140350877193</v>
      </c>
      <c r="M73" s="47">
        <v>12.789025334660915</v>
      </c>
    </row>
    <row r="74" spans="1:13" ht="12.75">
      <c r="A74" s="25" t="s">
        <v>86</v>
      </c>
      <c r="B74" s="7">
        <v>13</v>
      </c>
      <c r="C74" s="2"/>
      <c r="D74" s="2">
        <f t="shared" si="5"/>
        <v>0</v>
      </c>
      <c r="E74" s="13">
        <f t="shared" si="6"/>
        <v>13</v>
      </c>
      <c r="F74" s="53">
        <v>0.0966183574879227</v>
      </c>
      <c r="G74" s="47">
        <v>0.07357518818269285</v>
      </c>
      <c r="H74" s="12">
        <v>10</v>
      </c>
      <c r="I74" s="16">
        <v>1</v>
      </c>
      <c r="J74" s="53">
        <f t="shared" si="4"/>
        <v>10</v>
      </c>
      <c r="K74" s="13">
        <v>9</v>
      </c>
      <c r="L74" s="53">
        <v>0.6578947368421053</v>
      </c>
      <c r="M74" s="47">
        <v>0.06637902422834384</v>
      </c>
    </row>
    <row r="75" spans="1:13" ht="12.75">
      <c r="A75" s="62" t="s">
        <v>226</v>
      </c>
      <c r="B75" s="74" t="s">
        <v>18</v>
      </c>
      <c r="E75" s="66"/>
      <c r="F75" s="53"/>
      <c r="G75" s="47"/>
      <c r="H75" s="12">
        <v>4</v>
      </c>
      <c r="I75" s="16"/>
      <c r="J75" s="53">
        <f t="shared" si="4"/>
        <v>0</v>
      </c>
      <c r="K75" s="13">
        <v>4</v>
      </c>
      <c r="L75" s="53">
        <v>0.6578947368421053</v>
      </c>
      <c r="M75" s="47">
        <v>0.029501788545930597</v>
      </c>
    </row>
    <row r="76" spans="1:13" ht="12.75">
      <c r="A76" s="25" t="s">
        <v>87</v>
      </c>
      <c r="B76" s="7">
        <v>140</v>
      </c>
      <c r="C76" s="2">
        <v>1</v>
      </c>
      <c r="D76" s="2">
        <f t="shared" si="5"/>
        <v>0.7142857142857143</v>
      </c>
      <c r="E76" s="13">
        <f t="shared" si="6"/>
        <v>139</v>
      </c>
      <c r="F76" s="53">
        <v>2.5120772946859904</v>
      </c>
      <c r="G76" s="47">
        <v>0.7866885505687928</v>
      </c>
      <c r="H76" s="12">
        <v>3738</v>
      </c>
      <c r="I76" s="16">
        <v>2</v>
      </c>
      <c r="J76" s="53">
        <f t="shared" si="4"/>
        <v>0.05350454788657036</v>
      </c>
      <c r="K76" s="13">
        <v>3736</v>
      </c>
      <c r="L76" s="53">
        <v>33.771929824561404</v>
      </c>
      <c r="M76" s="47">
        <v>27.554670501899178</v>
      </c>
    </row>
    <row r="77" spans="1:13" ht="12.75">
      <c r="A77" s="62" t="s">
        <v>227</v>
      </c>
      <c r="B77" s="74" t="s">
        <v>18</v>
      </c>
      <c r="E77" s="66"/>
      <c r="F77" s="53"/>
      <c r="G77" s="47"/>
      <c r="H77" s="12">
        <v>18</v>
      </c>
      <c r="I77" s="16"/>
      <c r="J77" s="53">
        <f t="shared" si="4"/>
        <v>0</v>
      </c>
      <c r="K77" s="13">
        <v>18</v>
      </c>
      <c r="L77" s="53">
        <v>3.0701754385964914</v>
      </c>
      <c r="M77" s="47">
        <v>0.13275804845668768</v>
      </c>
    </row>
    <row r="78" spans="1:13" ht="12.75">
      <c r="A78" s="25" t="s">
        <v>88</v>
      </c>
      <c r="B78" s="7">
        <v>58</v>
      </c>
      <c r="C78" s="2">
        <v>11</v>
      </c>
      <c r="D78" s="2">
        <f t="shared" si="5"/>
        <v>18.96551724137931</v>
      </c>
      <c r="E78" s="13">
        <f t="shared" si="6"/>
        <v>47</v>
      </c>
      <c r="F78" s="53">
        <v>1.3526570048309179</v>
      </c>
      <c r="G78" s="47">
        <v>0.2660026034297357</v>
      </c>
      <c r="H78" s="12">
        <v>156</v>
      </c>
      <c r="I78" s="16"/>
      <c r="J78" s="53">
        <f t="shared" si="4"/>
        <v>0</v>
      </c>
      <c r="K78" s="13">
        <v>156</v>
      </c>
      <c r="L78" s="53">
        <v>8.991228070175438</v>
      </c>
      <c r="M78" s="47">
        <v>1.1505697532912933</v>
      </c>
    </row>
    <row r="79" spans="1:13" ht="12.75">
      <c r="A79" s="25" t="s">
        <v>89</v>
      </c>
      <c r="B79" s="7">
        <v>1</v>
      </c>
      <c r="C79" s="2">
        <v>1</v>
      </c>
      <c r="D79" s="2">
        <f t="shared" si="5"/>
        <v>100</v>
      </c>
      <c r="E79" s="13"/>
      <c r="F79" s="53"/>
      <c r="G79" s="47"/>
      <c r="H79" s="12">
        <v>8</v>
      </c>
      <c r="I79" s="16"/>
      <c r="J79" s="53">
        <f t="shared" si="4"/>
        <v>0</v>
      </c>
      <c r="K79" s="13">
        <v>8</v>
      </c>
      <c r="L79" s="53">
        <v>0.6578947368421053</v>
      </c>
      <c r="M79" s="47">
        <v>0.059003577091861194</v>
      </c>
    </row>
    <row r="80" spans="1:13" ht="12.75">
      <c r="A80" s="25" t="s">
        <v>99</v>
      </c>
      <c r="B80" s="7">
        <v>7</v>
      </c>
      <c r="C80" s="2">
        <v>3</v>
      </c>
      <c r="D80" s="2">
        <f t="shared" si="5"/>
        <v>42.857142857142854</v>
      </c>
      <c r="E80" s="13">
        <f t="shared" si="6"/>
        <v>4</v>
      </c>
      <c r="F80" s="53">
        <v>0.2898550724637681</v>
      </c>
      <c r="G80" s="47">
        <v>0.02263851944082857</v>
      </c>
      <c r="H80" s="12">
        <v>60</v>
      </c>
      <c r="I80" s="16">
        <v>9</v>
      </c>
      <c r="J80" s="53">
        <f t="shared" si="4"/>
        <v>15</v>
      </c>
      <c r="K80" s="13">
        <v>51</v>
      </c>
      <c r="L80" s="53">
        <v>3.0701754385964914</v>
      </c>
      <c r="M80" s="47">
        <v>0.3761478039606151</v>
      </c>
    </row>
    <row r="81" spans="1:13" ht="12.75">
      <c r="A81" s="25" t="s">
        <v>91</v>
      </c>
      <c r="B81" s="7">
        <v>2864</v>
      </c>
      <c r="C81" s="2">
        <v>46</v>
      </c>
      <c r="D81" s="2">
        <f t="shared" si="5"/>
        <v>1.606145251396648</v>
      </c>
      <c r="E81" s="13">
        <f t="shared" si="6"/>
        <v>2818</v>
      </c>
      <c r="F81" s="53">
        <v>48.309178743961354</v>
      </c>
      <c r="G81" s="47">
        <v>15.948836946063727</v>
      </c>
      <c r="H81" s="12">
        <v>3326</v>
      </c>
      <c r="I81" s="16">
        <v>14</v>
      </c>
      <c r="J81" s="53">
        <f t="shared" si="4"/>
        <v>0.42092603728202044</v>
      </c>
      <c r="K81" s="13">
        <v>3312</v>
      </c>
      <c r="L81" s="53">
        <v>54.60526315789474</v>
      </c>
      <c r="M81" s="47">
        <v>24.427480916030536</v>
      </c>
    </row>
    <row r="82" spans="1:13" ht="12.75">
      <c r="A82" s="26" t="s">
        <v>92</v>
      </c>
      <c r="B82" s="7">
        <v>96</v>
      </c>
      <c r="C82" s="2">
        <v>2</v>
      </c>
      <c r="D82" s="2">
        <f t="shared" si="5"/>
        <v>2.0833333333333335</v>
      </c>
      <c r="E82" s="13">
        <v>96</v>
      </c>
      <c r="F82" s="53">
        <v>2.8019323671497585</v>
      </c>
      <c r="G82" s="47">
        <v>0.5433244665798856</v>
      </c>
      <c r="H82" s="12">
        <v>6</v>
      </c>
      <c r="I82" s="16"/>
      <c r="J82" s="53">
        <f t="shared" si="4"/>
        <v>0</v>
      </c>
      <c r="K82" s="13">
        <v>6</v>
      </c>
      <c r="L82" s="53">
        <v>1.3157894736842106</v>
      </c>
      <c r="M82" s="47">
        <v>0.0442526828188959</v>
      </c>
    </row>
    <row r="83" spans="1:13" ht="12.75">
      <c r="A83" s="25" t="s">
        <v>94</v>
      </c>
      <c r="B83" s="7">
        <v>9688</v>
      </c>
      <c r="C83" s="2">
        <v>93</v>
      </c>
      <c r="D83" s="2">
        <f>C83*100/B83</f>
        <v>0.9599504541701074</v>
      </c>
      <c r="E83" s="13">
        <f t="shared" si="6"/>
        <v>9595</v>
      </c>
      <c r="F83" s="53">
        <v>52.17391304347826</v>
      </c>
      <c r="G83" s="47">
        <v>54.30414850868753</v>
      </c>
      <c r="H83" s="12">
        <v>11526</v>
      </c>
      <c r="I83" s="16">
        <v>25</v>
      </c>
      <c r="J83" s="53">
        <f t="shared" si="4"/>
        <v>0.21690091965989935</v>
      </c>
      <c r="K83" s="13">
        <v>11501</v>
      </c>
      <c r="L83" s="53">
        <v>71.05263157894737</v>
      </c>
      <c r="M83" s="47">
        <v>84.82501751668696</v>
      </c>
    </row>
    <row r="84" spans="1:13" ht="12.75">
      <c r="A84" s="27" t="s">
        <v>93</v>
      </c>
      <c r="B84" s="18">
        <v>1</v>
      </c>
      <c r="C84" s="20"/>
      <c r="D84" s="20">
        <f>C84*100/B84</f>
        <v>0</v>
      </c>
      <c r="E84" s="19">
        <f t="shared" si="6"/>
        <v>1</v>
      </c>
      <c r="F84" s="23">
        <v>0.0966183574879227</v>
      </c>
      <c r="G84" s="49">
        <v>0.005659629860207143</v>
      </c>
      <c r="H84" s="18" t="s">
        <v>18</v>
      </c>
      <c r="I84" s="20"/>
      <c r="J84" s="72"/>
      <c r="K84" s="19"/>
      <c r="L84" s="22"/>
      <c r="M84" s="67"/>
    </row>
    <row r="85" spans="1:13" s="1" customFormat="1" ht="12.75">
      <c r="A85" s="28" t="s">
        <v>15</v>
      </c>
      <c r="B85" s="73">
        <f>SUM(B3:B84)</f>
        <v>145063</v>
      </c>
      <c r="C85" s="3">
        <f>SUM(C3:C84)</f>
        <v>12224</v>
      </c>
      <c r="D85" s="29">
        <f t="shared" si="5"/>
        <v>8.42668357885884</v>
      </c>
      <c r="E85" s="3">
        <f>SUM(E3:E84)</f>
        <v>138276</v>
      </c>
      <c r="G85" s="65">
        <v>782.5909785500028</v>
      </c>
      <c r="H85" s="73">
        <f>SUM(H3:H84)</f>
        <v>135739</v>
      </c>
      <c r="I85" s="3">
        <f>SUM(I3:I84)</f>
        <v>3125</v>
      </c>
      <c r="J85" s="29">
        <f>I85*100/H85</f>
        <v>2.3022123339644467</v>
      </c>
      <c r="K85" s="3">
        <v>132867</v>
      </c>
      <c r="M85" s="65">
        <v>979.9535346830402</v>
      </c>
    </row>
    <row r="86" spans="1:13" s="1" customFormat="1" ht="12.75">
      <c r="A86" s="28" t="s">
        <v>13</v>
      </c>
      <c r="B86" s="73">
        <v>76</v>
      </c>
      <c r="C86" s="3"/>
      <c r="D86" s="29"/>
      <c r="E86" s="3">
        <v>71</v>
      </c>
      <c r="G86" s="65"/>
      <c r="H86" s="73">
        <v>66</v>
      </c>
      <c r="I86" s="3"/>
      <c r="J86" s="29"/>
      <c r="K86" s="3">
        <v>65</v>
      </c>
      <c r="M86" s="65"/>
    </row>
    <row r="87" spans="1:11" ht="12.75">
      <c r="A87" s="62" t="s">
        <v>220</v>
      </c>
      <c r="E87" s="2">
        <v>17670</v>
      </c>
      <c r="F87" s="2"/>
      <c r="G87" s="2"/>
      <c r="H87" s="7"/>
      <c r="I87" s="2"/>
      <c r="J87" s="2"/>
      <c r="K87" s="2">
        <v>13558.5</v>
      </c>
    </row>
    <row r="88" spans="1:11" ht="12.75">
      <c r="A88" s="71" t="s">
        <v>232</v>
      </c>
      <c r="E88">
        <v>1035</v>
      </c>
      <c r="K88" s="70">
        <v>456</v>
      </c>
    </row>
  </sheetData>
  <sheetProtection/>
  <mergeCells count="2">
    <mergeCell ref="B1:G1"/>
    <mergeCell ref="H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28125" style="0" bestFit="1" customWidth="1"/>
  </cols>
  <sheetData>
    <row r="1" spans="2:13" s="4" customFormat="1" ht="12.75">
      <c r="B1" s="85" t="s">
        <v>0</v>
      </c>
      <c r="C1" s="86"/>
      <c r="D1" s="85" t="s">
        <v>11</v>
      </c>
      <c r="E1" s="87"/>
      <c r="F1" s="87"/>
      <c r="G1" s="86"/>
      <c r="H1" s="85" t="s">
        <v>16</v>
      </c>
      <c r="I1" s="86"/>
      <c r="J1" s="85" t="s">
        <v>12</v>
      </c>
      <c r="K1" s="86"/>
      <c r="L1" s="85" t="s">
        <v>95</v>
      </c>
      <c r="M1" s="86"/>
    </row>
    <row r="2" spans="2:13" s="4" customFormat="1" ht="12.75">
      <c r="B2" s="80" t="s">
        <v>9</v>
      </c>
      <c r="C2" s="81" t="s">
        <v>10</v>
      </c>
      <c r="D2" s="80" t="s">
        <v>9</v>
      </c>
      <c r="E2" s="79" t="s">
        <v>10</v>
      </c>
      <c r="F2" s="79" t="s">
        <v>233</v>
      </c>
      <c r="G2" s="81" t="s">
        <v>234</v>
      </c>
      <c r="H2" s="80" t="s">
        <v>9</v>
      </c>
      <c r="I2" s="81" t="s">
        <v>10</v>
      </c>
      <c r="J2" s="80" t="s">
        <v>13</v>
      </c>
      <c r="K2" s="81" t="s">
        <v>14</v>
      </c>
      <c r="L2" s="80" t="s">
        <v>9</v>
      </c>
      <c r="M2" s="81" t="s">
        <v>235</v>
      </c>
    </row>
    <row r="3" spans="1:13" ht="12.75">
      <c r="A3" t="s">
        <v>1</v>
      </c>
      <c r="B3" s="13">
        <v>172</v>
      </c>
      <c r="C3" s="17">
        <v>2142</v>
      </c>
      <c r="D3" s="13">
        <v>159</v>
      </c>
      <c r="E3" s="16">
        <v>1963</v>
      </c>
      <c r="F3" s="34">
        <f>E3/D3</f>
        <v>12.345911949685535</v>
      </c>
      <c r="G3" s="17">
        <v>13</v>
      </c>
      <c r="H3" s="13">
        <v>92.44186046511628</v>
      </c>
      <c r="I3" s="17">
        <v>91.64332399626517</v>
      </c>
      <c r="J3" s="13">
        <v>51</v>
      </c>
      <c r="K3" s="17">
        <v>26626</v>
      </c>
      <c r="L3" s="13">
        <v>1171</v>
      </c>
      <c r="M3" s="47">
        <f>L3*10/E3</f>
        <v>5.965359144167091</v>
      </c>
    </row>
    <row r="4" spans="1:13" ht="12.75">
      <c r="A4" t="s">
        <v>2</v>
      </c>
      <c r="B4" s="13">
        <v>626</v>
      </c>
      <c r="C4" s="17">
        <v>11127</v>
      </c>
      <c r="D4" s="13">
        <v>565</v>
      </c>
      <c r="E4" s="16">
        <v>9856</v>
      </c>
      <c r="F4" s="34">
        <f>E4/D4</f>
        <v>17.44424778761062</v>
      </c>
      <c r="G4" s="17">
        <v>15</v>
      </c>
      <c r="H4" s="13">
        <v>90.2555910543131</v>
      </c>
      <c r="I4" s="17">
        <v>88.56834726341332</v>
      </c>
      <c r="J4" s="13">
        <v>56</v>
      </c>
      <c r="K4" s="17">
        <v>72988</v>
      </c>
      <c r="L4" s="13">
        <v>4101</v>
      </c>
      <c r="M4" s="47">
        <f aca="true" t="shared" si="0" ref="M4:M11">L4*10/E4</f>
        <v>4.160917207792208</v>
      </c>
    </row>
    <row r="5" spans="1:13" ht="12.75">
      <c r="A5" t="s">
        <v>3</v>
      </c>
      <c r="B5" s="13">
        <v>100</v>
      </c>
      <c r="C5" s="17">
        <v>1415</v>
      </c>
      <c r="D5" s="13">
        <v>100</v>
      </c>
      <c r="E5" s="16">
        <v>1415</v>
      </c>
      <c r="F5" s="34">
        <f>E5/D5</f>
        <v>14.15</v>
      </c>
      <c r="G5" s="17">
        <v>16</v>
      </c>
      <c r="H5" s="13">
        <v>100</v>
      </c>
      <c r="I5" s="17">
        <v>100</v>
      </c>
      <c r="J5" s="13">
        <v>57</v>
      </c>
      <c r="K5" s="17">
        <v>13237</v>
      </c>
      <c r="L5" s="13">
        <v>588</v>
      </c>
      <c r="M5" s="47">
        <f t="shared" si="0"/>
        <v>4.15547703180212</v>
      </c>
    </row>
    <row r="6" spans="1:13" ht="12.75">
      <c r="A6" t="s">
        <v>4</v>
      </c>
      <c r="B6" s="13">
        <v>93</v>
      </c>
      <c r="C6" s="17">
        <v>1769</v>
      </c>
      <c r="D6" s="13">
        <v>93</v>
      </c>
      <c r="E6" s="16">
        <v>1769</v>
      </c>
      <c r="F6" s="34">
        <f>E6/D6</f>
        <v>19.021505376344088</v>
      </c>
      <c r="G6" s="17">
        <v>16</v>
      </c>
      <c r="H6" s="13">
        <v>100</v>
      </c>
      <c r="I6" s="17">
        <v>100</v>
      </c>
      <c r="J6" s="13">
        <v>38</v>
      </c>
      <c r="K6" s="17">
        <v>12862</v>
      </c>
      <c r="L6" s="13">
        <v>517</v>
      </c>
      <c r="M6" s="47">
        <f t="shared" si="0"/>
        <v>2.9225551158846805</v>
      </c>
    </row>
    <row r="7" spans="1:13" ht="12.75">
      <c r="A7" s="22" t="s">
        <v>5</v>
      </c>
      <c r="B7" s="19">
        <v>134</v>
      </c>
      <c r="C7" s="21">
        <v>3088</v>
      </c>
      <c r="D7" s="19">
        <v>118</v>
      </c>
      <c r="E7" s="20">
        <v>2667</v>
      </c>
      <c r="F7" s="39">
        <f>E7/D7</f>
        <v>22.60169491525424</v>
      </c>
      <c r="G7" s="21">
        <v>17</v>
      </c>
      <c r="H7" s="19">
        <v>88.05970149253731</v>
      </c>
      <c r="I7" s="21">
        <v>86.36658031088083</v>
      </c>
      <c r="J7" s="19">
        <v>49</v>
      </c>
      <c r="K7" s="21">
        <v>19350</v>
      </c>
      <c r="L7" s="32">
        <v>912</v>
      </c>
      <c r="M7" s="49">
        <f t="shared" si="0"/>
        <v>3.4195725534308212</v>
      </c>
    </row>
    <row r="8" spans="1:13" ht="12.75">
      <c r="A8" t="s">
        <v>7</v>
      </c>
      <c r="B8" s="13">
        <v>84</v>
      </c>
      <c r="C8" s="17">
        <v>1151</v>
      </c>
      <c r="D8" s="13">
        <v>84</v>
      </c>
      <c r="E8" s="16">
        <v>1151</v>
      </c>
      <c r="F8" s="14">
        <v>13.7</v>
      </c>
      <c r="G8" s="17">
        <v>15</v>
      </c>
      <c r="H8" s="66">
        <f aca="true" t="shared" si="1" ref="H8:I10">D8*100/B8</f>
        <v>100</v>
      </c>
      <c r="I8" s="15">
        <f t="shared" si="1"/>
        <v>100</v>
      </c>
      <c r="J8" s="13">
        <v>52</v>
      </c>
      <c r="K8" s="17">
        <v>11080</v>
      </c>
      <c r="L8" s="13">
        <v>479</v>
      </c>
      <c r="M8" s="47">
        <f t="shared" si="0"/>
        <v>4.161598609904431</v>
      </c>
    </row>
    <row r="9" spans="1:13" ht="12.75">
      <c r="A9" t="s">
        <v>6</v>
      </c>
      <c r="B9" s="13">
        <v>708</v>
      </c>
      <c r="C9" s="17">
        <v>12628</v>
      </c>
      <c r="D9" s="13">
        <v>634</v>
      </c>
      <c r="E9" s="16">
        <v>11066</v>
      </c>
      <c r="F9" s="14">
        <v>17.5</v>
      </c>
      <c r="G9" s="17">
        <v>15</v>
      </c>
      <c r="H9" s="36">
        <f t="shared" si="1"/>
        <v>89.54802259887006</v>
      </c>
      <c r="I9" s="54">
        <f t="shared" si="1"/>
        <v>87.63066202090593</v>
      </c>
      <c r="J9" s="13">
        <v>63</v>
      </c>
      <c r="K9" s="17">
        <v>86535</v>
      </c>
      <c r="L9" s="13">
        <v>4565</v>
      </c>
      <c r="M9" s="47">
        <f t="shared" si="0"/>
        <v>4.1252485089463224</v>
      </c>
    </row>
    <row r="10" spans="1:13" ht="12.75">
      <c r="A10" s="22" t="s">
        <v>8</v>
      </c>
      <c r="B10" s="19">
        <v>333</v>
      </c>
      <c r="C10" s="21">
        <v>5762</v>
      </c>
      <c r="D10" s="19">
        <v>317</v>
      </c>
      <c r="E10" s="20">
        <v>5453</v>
      </c>
      <c r="F10" s="22">
        <v>17.2</v>
      </c>
      <c r="G10" s="21">
        <v>15</v>
      </c>
      <c r="H10" s="38">
        <f t="shared" si="1"/>
        <v>95.1951951951952</v>
      </c>
      <c r="I10" s="55">
        <f t="shared" si="1"/>
        <v>94.63727872266574</v>
      </c>
      <c r="J10" s="32">
        <v>54</v>
      </c>
      <c r="K10" s="21">
        <v>47448</v>
      </c>
      <c r="L10" s="19">
        <v>2245</v>
      </c>
      <c r="M10" s="49">
        <f t="shared" si="0"/>
        <v>4.116999816614707</v>
      </c>
    </row>
    <row r="11" spans="1:13" s="1" customFormat="1" ht="12.75">
      <c r="A11" s="1" t="s">
        <v>15</v>
      </c>
      <c r="B11" s="82">
        <f>SUM(B3:B7)</f>
        <v>1125</v>
      </c>
      <c r="C11" s="82">
        <f>SUM(C3:C7)</f>
        <v>19541</v>
      </c>
      <c r="D11" s="82">
        <f>SUM(D3:D7)</f>
        <v>1035</v>
      </c>
      <c r="E11" s="82">
        <f>SUM(E3:E7)</f>
        <v>17670</v>
      </c>
      <c r="F11" s="83">
        <f>E11/D11</f>
        <v>17.07246376811594</v>
      </c>
      <c r="G11" s="84">
        <v>15</v>
      </c>
      <c r="H11" s="82">
        <v>92</v>
      </c>
      <c r="I11" s="82">
        <v>90.42014226498132</v>
      </c>
      <c r="J11" s="82">
        <v>76</v>
      </c>
      <c r="K11" s="82">
        <v>145063</v>
      </c>
      <c r="L11" s="82">
        <v>7289</v>
      </c>
      <c r="M11" s="83">
        <f t="shared" si="0"/>
        <v>4.125070741369553</v>
      </c>
    </row>
  </sheetData>
  <sheetProtection/>
  <mergeCells count="5">
    <mergeCell ref="L1:M1"/>
    <mergeCell ref="B1:C1"/>
    <mergeCell ref="D1:G1"/>
    <mergeCell ref="H1:I1"/>
    <mergeCell ref="J1:K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19" sqref="T19"/>
    </sheetView>
  </sheetViews>
  <sheetFormatPr defaultColWidth="5.7109375" defaultRowHeight="12.75"/>
  <cols>
    <col min="1" max="1" width="14.57421875" style="0" bestFit="1" customWidth="1"/>
    <col min="2" max="6" width="6.7109375" style="0" customWidth="1"/>
    <col min="7" max="11" width="5.7109375" style="0" customWidth="1"/>
    <col min="12" max="14" width="6.7109375" style="0" customWidth="1"/>
    <col min="15" max="17" width="5.7109375" style="0" customWidth="1"/>
    <col min="238" max="238" width="14.57421875" style="0" bestFit="1" customWidth="1"/>
  </cols>
  <sheetData>
    <row r="1" spans="2:17" ht="12.75">
      <c r="B1" s="85" t="s">
        <v>224</v>
      </c>
      <c r="C1" s="87"/>
      <c r="D1" s="87"/>
      <c r="E1" s="87"/>
      <c r="F1" s="87"/>
      <c r="G1" s="87"/>
      <c r="H1" s="87"/>
      <c r="I1" s="87"/>
      <c r="J1" s="87"/>
      <c r="K1" s="86"/>
      <c r="L1" s="85" t="s">
        <v>225</v>
      </c>
      <c r="M1" s="87"/>
      <c r="N1" s="87"/>
      <c r="O1" s="87"/>
      <c r="P1" s="87"/>
      <c r="Q1" s="86"/>
    </row>
    <row r="2" spans="2:17" s="41" customFormat="1" ht="12.75">
      <c r="B2" s="92" t="s">
        <v>219</v>
      </c>
      <c r="C2" s="93"/>
      <c r="D2" s="93"/>
      <c r="E2" s="93"/>
      <c r="F2" s="93"/>
      <c r="G2" s="93" t="s">
        <v>218</v>
      </c>
      <c r="H2" s="93"/>
      <c r="I2" s="93"/>
      <c r="J2" s="93"/>
      <c r="K2" s="94"/>
      <c r="L2" s="92" t="s">
        <v>219</v>
      </c>
      <c r="M2" s="93"/>
      <c r="N2" s="93"/>
      <c r="O2" s="93" t="s">
        <v>218</v>
      </c>
      <c r="P2" s="93"/>
      <c r="Q2" s="94"/>
    </row>
    <row r="3" spans="1:17" s="5" customFormat="1" ht="75" customHeight="1">
      <c r="A3" s="42"/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56" t="s">
        <v>1</v>
      </c>
      <c r="H3" s="42" t="s">
        <v>2</v>
      </c>
      <c r="I3" s="42" t="s">
        <v>3</v>
      </c>
      <c r="J3" s="42" t="s">
        <v>4</v>
      </c>
      <c r="K3" s="42" t="s">
        <v>5</v>
      </c>
      <c r="L3" s="56" t="s">
        <v>7</v>
      </c>
      <c r="M3" s="42" t="s">
        <v>6</v>
      </c>
      <c r="N3" s="42" t="s">
        <v>8</v>
      </c>
      <c r="O3" s="56" t="s">
        <v>7</v>
      </c>
      <c r="P3" s="42" t="s">
        <v>6</v>
      </c>
      <c r="Q3" s="57" t="s">
        <v>8</v>
      </c>
    </row>
    <row r="4" spans="1:17" ht="12.75">
      <c r="A4" t="s">
        <v>17</v>
      </c>
      <c r="B4" s="43"/>
      <c r="C4" s="44"/>
      <c r="D4" s="44">
        <v>0.2826855123674912</v>
      </c>
      <c r="E4" s="44"/>
      <c r="F4" s="45"/>
      <c r="G4" s="50"/>
      <c r="H4" s="51"/>
      <c r="I4" s="51">
        <v>2</v>
      </c>
      <c r="J4" s="51"/>
      <c r="K4" s="52"/>
      <c r="L4" s="43">
        <v>0.3475238922675934</v>
      </c>
      <c r="M4" s="44"/>
      <c r="N4" s="45"/>
      <c r="O4" s="50">
        <v>2.380952380952381</v>
      </c>
      <c r="P4" s="51"/>
      <c r="Q4" s="52"/>
    </row>
    <row r="5" spans="1:17" ht="12.75">
      <c r="A5" t="s">
        <v>19</v>
      </c>
      <c r="B5" s="46"/>
      <c r="C5" s="34">
        <v>0.060876623376623376</v>
      </c>
      <c r="D5" s="34">
        <v>0.9893992932862191</v>
      </c>
      <c r="E5" s="34"/>
      <c r="F5" s="47"/>
      <c r="G5" s="36"/>
      <c r="H5" s="53">
        <v>0.35398230088495575</v>
      </c>
      <c r="I5" s="53">
        <v>5</v>
      </c>
      <c r="J5" s="53"/>
      <c r="K5" s="54"/>
      <c r="L5" s="46">
        <v>1.1294526498696786</v>
      </c>
      <c r="M5" s="34"/>
      <c r="N5" s="47"/>
      <c r="O5" s="36">
        <v>4.761904761904762</v>
      </c>
      <c r="P5" s="53">
        <v>0.47318611987381703</v>
      </c>
      <c r="Q5" s="54"/>
    </row>
    <row r="6" spans="1:17" ht="12.75">
      <c r="A6" t="s">
        <v>21</v>
      </c>
      <c r="B6" s="46"/>
      <c r="C6" s="34"/>
      <c r="D6" s="34">
        <v>0.0706713780918728</v>
      </c>
      <c r="E6" s="34"/>
      <c r="F6" s="47"/>
      <c r="G6" s="36"/>
      <c r="H6" s="53"/>
      <c r="I6" s="53">
        <v>1</v>
      </c>
      <c r="J6" s="53"/>
      <c r="K6" s="54"/>
      <c r="L6" s="46">
        <v>0.08688097306689835</v>
      </c>
      <c r="M6" s="34"/>
      <c r="N6" s="47"/>
      <c r="O6" s="36">
        <v>1.1904761904761905</v>
      </c>
      <c r="P6" s="53"/>
      <c r="Q6" s="54"/>
    </row>
    <row r="7" spans="1:17" ht="12.75">
      <c r="A7" t="s">
        <v>22</v>
      </c>
      <c r="B7" s="46">
        <v>1.120162932790224</v>
      </c>
      <c r="C7" s="34">
        <v>6.107954545454546</v>
      </c>
      <c r="D7" s="34">
        <v>15.901060070671377</v>
      </c>
      <c r="E7" s="34"/>
      <c r="F7" s="47">
        <v>4.386951631046119</v>
      </c>
      <c r="G7" s="36">
        <v>1.2578616352201257</v>
      </c>
      <c r="H7" s="53">
        <v>2.47787610619469</v>
      </c>
      <c r="I7" s="53">
        <v>7</v>
      </c>
      <c r="J7" s="53"/>
      <c r="K7" s="54">
        <v>3.389830508474576</v>
      </c>
      <c r="L7" s="46">
        <v>10.165073848827108</v>
      </c>
      <c r="M7" s="34">
        <v>6.840773540574734</v>
      </c>
      <c r="N7" s="47">
        <v>1.6868353502016868</v>
      </c>
      <c r="O7" s="36">
        <v>7.142857142857143</v>
      </c>
      <c r="P7" s="53">
        <v>2.8391167192429023</v>
      </c>
      <c r="Q7" s="54">
        <v>0.6309148264984227</v>
      </c>
    </row>
    <row r="8" spans="1:17" ht="12.75">
      <c r="A8" t="s">
        <v>23</v>
      </c>
      <c r="B8" s="46"/>
      <c r="C8" s="34"/>
      <c r="D8" s="34">
        <v>9.116607773851591</v>
      </c>
      <c r="E8" s="34"/>
      <c r="F8" s="47"/>
      <c r="G8" s="36"/>
      <c r="H8" s="53"/>
      <c r="I8" s="53">
        <v>5</v>
      </c>
      <c r="J8" s="53"/>
      <c r="K8" s="54"/>
      <c r="L8" s="46">
        <v>11.207645525629887</v>
      </c>
      <c r="M8" s="34"/>
      <c r="N8" s="47"/>
      <c r="O8" s="36">
        <v>5.9523809523809526</v>
      </c>
      <c r="P8" s="53"/>
      <c r="Q8" s="54"/>
    </row>
    <row r="9" spans="1:17" ht="12.75">
      <c r="A9" t="s">
        <v>24</v>
      </c>
      <c r="B9" s="46"/>
      <c r="C9" s="34"/>
      <c r="D9" s="34">
        <v>3.745583038869258</v>
      </c>
      <c r="E9" s="34"/>
      <c r="F9" s="47"/>
      <c r="G9" s="36"/>
      <c r="H9" s="53"/>
      <c r="I9" s="53">
        <v>5</v>
      </c>
      <c r="J9" s="53"/>
      <c r="K9" s="54"/>
      <c r="L9" s="46">
        <v>4.604691572545613</v>
      </c>
      <c r="M9" s="34"/>
      <c r="N9" s="47"/>
      <c r="O9" s="36">
        <v>5.9523809523809526</v>
      </c>
      <c r="P9" s="53"/>
      <c r="Q9" s="54"/>
    </row>
    <row r="10" spans="1:17" ht="12.75">
      <c r="A10" t="s">
        <v>25</v>
      </c>
      <c r="B10" s="46">
        <v>0.20366598778004075</v>
      </c>
      <c r="C10" s="34">
        <v>0.060876623376623376</v>
      </c>
      <c r="D10" s="34">
        <v>16.113074204946997</v>
      </c>
      <c r="E10" s="34"/>
      <c r="F10" s="47"/>
      <c r="G10" s="36">
        <v>0.6289308176100629</v>
      </c>
      <c r="H10" s="53">
        <v>0.35398230088495575</v>
      </c>
      <c r="I10" s="53">
        <v>8</v>
      </c>
      <c r="J10" s="53"/>
      <c r="K10" s="54"/>
      <c r="L10" s="46">
        <v>19.895742832319723</v>
      </c>
      <c r="M10" s="34">
        <v>0.08133020061449485</v>
      </c>
      <c r="N10" s="47"/>
      <c r="O10" s="36">
        <v>9.523809523809524</v>
      </c>
      <c r="P10" s="53">
        <v>0.47318611987381703</v>
      </c>
      <c r="Q10" s="54"/>
    </row>
    <row r="11" spans="1:17" ht="12.75">
      <c r="A11" s="37" t="s">
        <v>27</v>
      </c>
      <c r="B11" s="46">
        <v>0.15274949083503056</v>
      </c>
      <c r="C11" s="34">
        <v>0.15219155844155843</v>
      </c>
      <c r="D11" s="34">
        <v>0.21201413427561838</v>
      </c>
      <c r="E11" s="34">
        <v>0.11305822498586772</v>
      </c>
      <c r="F11" s="47"/>
      <c r="G11" s="36">
        <v>1.8867924528301887</v>
      </c>
      <c r="H11" s="53">
        <v>2.6548672566371683</v>
      </c>
      <c r="I11" s="53">
        <v>3</v>
      </c>
      <c r="J11" s="53">
        <v>2.150537634408602</v>
      </c>
      <c r="K11" s="54"/>
      <c r="L11" s="46">
        <v>0.26064291920069504</v>
      </c>
      <c r="M11" s="34">
        <v>0.1265136454003253</v>
      </c>
      <c r="N11" s="47">
        <v>0.11001100110011001</v>
      </c>
      <c r="O11" s="36">
        <v>3.5714285714285716</v>
      </c>
      <c r="P11" s="53">
        <v>2.2082018927444795</v>
      </c>
      <c r="Q11" s="54">
        <v>1.8927444794952681</v>
      </c>
    </row>
    <row r="12" spans="1:17" ht="12.75">
      <c r="A12" s="37" t="s">
        <v>28</v>
      </c>
      <c r="B12" s="46">
        <v>0.814663951120163</v>
      </c>
      <c r="C12" s="34">
        <v>0.5377435064935064</v>
      </c>
      <c r="D12" s="34">
        <v>0.5653710247349824</v>
      </c>
      <c r="E12" s="34">
        <v>0.6783493499152063</v>
      </c>
      <c r="F12" s="47">
        <v>0.4874390701162355</v>
      </c>
      <c r="G12" s="36">
        <v>10.062893081761006</v>
      </c>
      <c r="H12" s="53">
        <v>8.672566371681416</v>
      </c>
      <c r="I12" s="53">
        <v>8</v>
      </c>
      <c r="J12" s="53">
        <v>11.827956989247312</v>
      </c>
      <c r="K12" s="54">
        <v>9.322033898305085</v>
      </c>
      <c r="L12" s="46">
        <v>0.9556907037358818</v>
      </c>
      <c r="M12" s="34">
        <v>0.5060545816013012</v>
      </c>
      <c r="N12" s="47">
        <v>0.6417308397506417</v>
      </c>
      <c r="O12" s="36">
        <v>13.095238095238095</v>
      </c>
      <c r="P12" s="53">
        <v>8.3596214511041</v>
      </c>
      <c r="Q12" s="54">
        <v>9.779179810725552</v>
      </c>
    </row>
    <row r="13" spans="1:17" ht="12.75">
      <c r="A13" s="37" t="s">
        <v>29</v>
      </c>
      <c r="B13" s="46"/>
      <c r="C13" s="34"/>
      <c r="D13" s="34">
        <v>0.0706713780918728</v>
      </c>
      <c r="E13" s="34"/>
      <c r="F13" s="47"/>
      <c r="G13" s="36"/>
      <c r="H13" s="53"/>
      <c r="I13" s="53">
        <v>1</v>
      </c>
      <c r="J13" s="53"/>
      <c r="K13" s="54"/>
      <c r="L13" s="46">
        <v>0.08688097306689835</v>
      </c>
      <c r="M13" s="34"/>
      <c r="N13" s="47"/>
      <c r="O13" s="36">
        <v>1.1904761904761905</v>
      </c>
      <c r="P13" s="53"/>
      <c r="Q13" s="54"/>
    </row>
    <row r="14" spans="1:17" ht="12.75">
      <c r="A14" s="37" t="s">
        <v>32</v>
      </c>
      <c r="B14" s="59">
        <v>0.10183299389002037</v>
      </c>
      <c r="C14" s="58"/>
      <c r="D14" s="58"/>
      <c r="E14" s="58"/>
      <c r="F14" s="35">
        <v>0.03749531308586427</v>
      </c>
      <c r="G14" s="36">
        <v>1.2578616352201257</v>
      </c>
      <c r="H14" s="53"/>
      <c r="I14" s="53"/>
      <c r="J14" s="53"/>
      <c r="K14" s="54">
        <v>0.847457627118644</v>
      </c>
      <c r="L14" s="59"/>
      <c r="M14" s="58">
        <v>0.009036688957166094</v>
      </c>
      <c r="N14" s="35">
        <v>0.03667033370003667</v>
      </c>
      <c r="O14" s="36"/>
      <c r="P14" s="53">
        <v>0.15772870662460567</v>
      </c>
      <c r="Q14" s="54">
        <v>0.6309148264984227</v>
      </c>
    </row>
    <row r="15" spans="1:17" ht="12.75">
      <c r="A15" s="37" t="s">
        <v>33</v>
      </c>
      <c r="B15" s="59">
        <v>0.10183299389002037</v>
      </c>
      <c r="C15" s="34"/>
      <c r="D15" s="34"/>
      <c r="E15" s="34"/>
      <c r="F15" s="47"/>
      <c r="G15" s="36">
        <v>0.6289308176100629</v>
      </c>
      <c r="H15" s="53"/>
      <c r="I15" s="53"/>
      <c r="J15" s="53"/>
      <c r="K15" s="54"/>
      <c r="L15" s="46"/>
      <c r="M15" s="34"/>
      <c r="N15" s="35">
        <v>0.03667033370003667</v>
      </c>
      <c r="O15" s="36"/>
      <c r="P15" s="53"/>
      <c r="Q15" s="54">
        <v>0.31545741324921134</v>
      </c>
    </row>
    <row r="16" spans="1:17" ht="12.75">
      <c r="A16" s="37" t="s">
        <v>34</v>
      </c>
      <c r="B16" s="46"/>
      <c r="C16" s="34"/>
      <c r="D16" s="34"/>
      <c r="E16" s="34">
        <v>1.4132278123233466</v>
      </c>
      <c r="F16" s="47"/>
      <c r="G16" s="36"/>
      <c r="H16" s="53"/>
      <c r="I16" s="53"/>
      <c r="J16" s="53">
        <v>2.150537634408602</v>
      </c>
      <c r="K16" s="54"/>
      <c r="L16" s="46"/>
      <c r="M16" s="34"/>
      <c r="N16" s="47">
        <v>0.4583791712504584</v>
      </c>
      <c r="O16" s="36"/>
      <c r="P16" s="53"/>
      <c r="Q16" s="54">
        <v>0.6309148264984227</v>
      </c>
    </row>
    <row r="17" spans="1:17" ht="12.75">
      <c r="A17" s="37" t="s">
        <v>35</v>
      </c>
      <c r="B17" s="46">
        <v>1.1710794297352343</v>
      </c>
      <c r="C17" s="34">
        <v>0.578327922077922</v>
      </c>
      <c r="D17" s="34">
        <v>0.0706713780918728</v>
      </c>
      <c r="E17" s="34">
        <v>4.183154324477106</v>
      </c>
      <c r="F17" s="47">
        <v>4.7994000749906265</v>
      </c>
      <c r="G17" s="36">
        <v>6.918238993710692</v>
      </c>
      <c r="H17" s="53">
        <v>4.424778761061947</v>
      </c>
      <c r="I17" s="53">
        <v>1</v>
      </c>
      <c r="J17" s="53">
        <v>18.27956989247312</v>
      </c>
      <c r="K17" s="54">
        <v>27.966101694915253</v>
      </c>
      <c r="L17" s="46"/>
      <c r="M17" s="34">
        <v>1.2199530092174227</v>
      </c>
      <c r="N17" s="47">
        <v>2.7136046938027136</v>
      </c>
      <c r="O17" s="36"/>
      <c r="P17" s="53">
        <v>7.413249211356467</v>
      </c>
      <c r="Q17" s="54">
        <v>12.618296529968454</v>
      </c>
    </row>
    <row r="18" spans="1:17" ht="12.75">
      <c r="A18" s="37" t="s">
        <v>36</v>
      </c>
      <c r="B18" s="46"/>
      <c r="C18" s="34"/>
      <c r="D18" s="34">
        <v>0.0706713780918728</v>
      </c>
      <c r="E18" s="34"/>
      <c r="F18" s="47"/>
      <c r="G18" s="36"/>
      <c r="H18" s="53"/>
      <c r="I18" s="53">
        <v>1</v>
      </c>
      <c r="J18" s="53"/>
      <c r="K18" s="54"/>
      <c r="L18" s="46">
        <v>0.08688097306689835</v>
      </c>
      <c r="M18" s="34"/>
      <c r="N18" s="47"/>
      <c r="O18" s="36">
        <v>1.1904761904761905</v>
      </c>
      <c r="P18" s="53"/>
      <c r="Q18" s="54"/>
    </row>
    <row r="19" spans="1:17" ht="12.75">
      <c r="A19" s="37" t="s">
        <v>37</v>
      </c>
      <c r="B19" s="46"/>
      <c r="C19" s="34"/>
      <c r="D19" s="34">
        <v>0.42402826855123676</v>
      </c>
      <c r="E19" s="34"/>
      <c r="F19" s="47">
        <v>1.4998125234345707</v>
      </c>
      <c r="G19" s="36"/>
      <c r="H19" s="53"/>
      <c r="I19" s="53">
        <v>2</v>
      </c>
      <c r="J19" s="53"/>
      <c r="K19" s="54">
        <v>0.847457627118644</v>
      </c>
      <c r="L19" s="46">
        <v>0.5212858384013901</v>
      </c>
      <c r="M19" s="34">
        <v>0.3614675582866438</v>
      </c>
      <c r="N19" s="47"/>
      <c r="O19" s="36">
        <v>2.380952380952381</v>
      </c>
      <c r="P19" s="53">
        <v>0.15772870662460567</v>
      </c>
      <c r="Q19" s="54"/>
    </row>
    <row r="20" spans="1:17" ht="12.75">
      <c r="A20" s="37" t="s">
        <v>38</v>
      </c>
      <c r="B20" s="46">
        <v>3.360488798370672</v>
      </c>
      <c r="C20" s="34">
        <v>1.1972402597402598</v>
      </c>
      <c r="D20" s="34">
        <v>8.409893992932862</v>
      </c>
      <c r="E20" s="34"/>
      <c r="F20" s="47"/>
      <c r="G20" s="36">
        <v>1.2578616352201257</v>
      </c>
      <c r="H20" s="53">
        <v>1.7699115044247788</v>
      </c>
      <c r="I20" s="53">
        <v>3</v>
      </c>
      <c r="J20" s="53"/>
      <c r="K20" s="54"/>
      <c r="L20" s="46">
        <v>10.338835794960904</v>
      </c>
      <c r="M20" s="34">
        <v>1.6627507681185614</v>
      </c>
      <c r="N20" s="47"/>
      <c r="O20" s="36">
        <v>3.5714285714285716</v>
      </c>
      <c r="P20" s="53">
        <v>1.8927444794952681</v>
      </c>
      <c r="Q20" s="54"/>
    </row>
    <row r="21" spans="1:17" ht="12.75">
      <c r="A21" s="37" t="s">
        <v>39</v>
      </c>
      <c r="B21" s="59"/>
      <c r="C21" s="58">
        <v>0.010146103896103896</v>
      </c>
      <c r="D21" s="58"/>
      <c r="E21" s="58"/>
      <c r="F21" s="35"/>
      <c r="G21" s="36"/>
      <c r="H21" s="53">
        <v>0.17699115044247787</v>
      </c>
      <c r="I21" s="53"/>
      <c r="J21" s="53"/>
      <c r="K21" s="54"/>
      <c r="L21" s="59"/>
      <c r="M21" s="58">
        <v>0.009036688957166094</v>
      </c>
      <c r="N21" s="35"/>
      <c r="O21" s="36"/>
      <c r="P21" s="53">
        <v>0.15772870662460567</v>
      </c>
      <c r="Q21" s="54"/>
    </row>
    <row r="22" spans="1:17" ht="12.75">
      <c r="A22" s="37" t="s">
        <v>40</v>
      </c>
      <c r="B22" s="59"/>
      <c r="C22" s="58">
        <v>0.020292207792207792</v>
      </c>
      <c r="D22" s="58">
        <v>0.8480565371024735</v>
      </c>
      <c r="E22" s="58"/>
      <c r="F22" s="35"/>
      <c r="G22" s="36"/>
      <c r="H22" s="53">
        <v>0.17699115044247787</v>
      </c>
      <c r="I22" s="53">
        <v>3</v>
      </c>
      <c r="J22" s="53"/>
      <c r="K22" s="54"/>
      <c r="L22" s="59">
        <v>1.0425716768027802</v>
      </c>
      <c r="M22" s="58">
        <v>0.018073377914332188</v>
      </c>
      <c r="N22" s="35"/>
      <c r="O22" s="36">
        <v>3.5714285714285716</v>
      </c>
      <c r="P22" s="53">
        <v>0.15772870662460567</v>
      </c>
      <c r="Q22" s="54"/>
    </row>
    <row r="23" spans="1:17" ht="12.75">
      <c r="A23" s="37" t="s">
        <v>41</v>
      </c>
      <c r="B23" s="46">
        <v>24.185336048879837</v>
      </c>
      <c r="C23" s="34">
        <v>7.305194805194805</v>
      </c>
      <c r="D23" s="34">
        <v>12.862190812720849</v>
      </c>
      <c r="E23" s="34">
        <v>10.627473148671566</v>
      </c>
      <c r="F23" s="47">
        <v>19.49756280464942</v>
      </c>
      <c r="G23" s="36">
        <v>25.157232704402517</v>
      </c>
      <c r="H23" s="53">
        <v>11.68141592920354</v>
      </c>
      <c r="I23" s="53">
        <v>14</v>
      </c>
      <c r="J23" s="53">
        <v>20.43010752688172</v>
      </c>
      <c r="K23" s="54">
        <v>35.59322033898305</v>
      </c>
      <c r="L23" s="46">
        <v>5.994787141615986</v>
      </c>
      <c r="M23" s="34">
        <v>12.443520694017712</v>
      </c>
      <c r="N23" s="47">
        <v>11.716171617161717</v>
      </c>
      <c r="O23" s="36">
        <v>9.523809523809524</v>
      </c>
      <c r="P23" s="53">
        <v>19.558359621451103</v>
      </c>
      <c r="Q23" s="54">
        <v>15.457413249211356</v>
      </c>
    </row>
    <row r="24" spans="1:17" ht="12.75">
      <c r="A24" s="37" t="s">
        <v>42</v>
      </c>
      <c r="B24" s="59">
        <v>0.10183299389002037</v>
      </c>
      <c r="C24" s="58"/>
      <c r="D24" s="58">
        <v>0.1413427561837456</v>
      </c>
      <c r="E24" s="58"/>
      <c r="F24" s="35"/>
      <c r="G24" s="36">
        <v>0.6289308176100629</v>
      </c>
      <c r="H24" s="53"/>
      <c r="I24" s="53">
        <v>1</v>
      </c>
      <c r="J24" s="53"/>
      <c r="K24" s="54"/>
      <c r="L24" s="59">
        <v>0.1737619461337967</v>
      </c>
      <c r="M24" s="58"/>
      <c r="N24" s="35">
        <v>0.03667033370003667</v>
      </c>
      <c r="O24" s="36">
        <v>1.1904761904761905</v>
      </c>
      <c r="P24" s="53"/>
      <c r="Q24" s="54">
        <v>0.31545741324921134</v>
      </c>
    </row>
    <row r="25" spans="1:17" ht="12.75">
      <c r="A25" s="37" t="s">
        <v>43</v>
      </c>
      <c r="B25" s="59">
        <v>0.10183299389002037</v>
      </c>
      <c r="C25" s="58">
        <v>0.030438311688311688</v>
      </c>
      <c r="D25" s="58"/>
      <c r="E25" s="58">
        <v>0.05652911249293386</v>
      </c>
      <c r="F25" s="35">
        <v>0.1124859392575928</v>
      </c>
      <c r="G25" s="36">
        <v>1.2578616352201257</v>
      </c>
      <c r="H25" s="53">
        <v>0.5309734513274337</v>
      </c>
      <c r="I25" s="53"/>
      <c r="J25" s="53">
        <v>1.075268817204301</v>
      </c>
      <c r="K25" s="54">
        <v>1.694915254237288</v>
      </c>
      <c r="L25" s="59"/>
      <c r="M25" s="58">
        <v>0.06325682270016265</v>
      </c>
      <c r="N25" s="35">
        <v>0.03667033370003667</v>
      </c>
      <c r="O25" s="36"/>
      <c r="P25" s="53">
        <v>0.9463722397476341</v>
      </c>
      <c r="Q25" s="54">
        <v>0.6309148264984227</v>
      </c>
    </row>
    <row r="26" spans="1:17" ht="12.75">
      <c r="A26" s="37" t="s">
        <v>44</v>
      </c>
      <c r="B26" s="46">
        <v>0.10183299389002037</v>
      </c>
      <c r="C26" s="34">
        <v>0.060876623376623376</v>
      </c>
      <c r="D26" s="34"/>
      <c r="E26" s="34">
        <v>0.3391746749576032</v>
      </c>
      <c r="F26" s="47">
        <v>1.3498312710911136</v>
      </c>
      <c r="G26" s="36">
        <v>0.6289308176100629</v>
      </c>
      <c r="H26" s="53">
        <v>0.5309734513274337</v>
      </c>
      <c r="I26" s="53"/>
      <c r="J26" s="53">
        <v>2.150537634408602</v>
      </c>
      <c r="K26" s="54">
        <v>3.389830508474576</v>
      </c>
      <c r="L26" s="46"/>
      <c r="M26" s="34">
        <v>0.3524308693294777</v>
      </c>
      <c r="N26" s="47">
        <v>0.20168683535020168</v>
      </c>
      <c r="O26" s="36"/>
      <c r="P26" s="53">
        <v>0.9463722397476341</v>
      </c>
      <c r="Q26" s="54">
        <v>1.2618296529968454</v>
      </c>
    </row>
    <row r="27" spans="1:17" ht="12.75">
      <c r="A27" s="37" t="s">
        <v>45</v>
      </c>
      <c r="B27" s="46"/>
      <c r="C27" s="34"/>
      <c r="D27" s="34">
        <v>0.0706713780918728</v>
      </c>
      <c r="E27" s="34"/>
      <c r="F27" s="47"/>
      <c r="G27" s="36"/>
      <c r="H27" s="53"/>
      <c r="I27" s="53">
        <v>1</v>
      </c>
      <c r="J27" s="53"/>
      <c r="K27" s="54"/>
      <c r="L27" s="46">
        <v>0.08688097306689835</v>
      </c>
      <c r="M27" s="34"/>
      <c r="N27" s="47"/>
      <c r="O27" s="36">
        <v>1.1904761904761905</v>
      </c>
      <c r="P27" s="53"/>
      <c r="Q27" s="54"/>
    </row>
    <row r="28" spans="1:17" ht="12.75">
      <c r="A28" s="37" t="s">
        <v>46</v>
      </c>
      <c r="B28" s="46"/>
      <c r="C28" s="34"/>
      <c r="D28" s="34"/>
      <c r="E28" s="58">
        <v>0.05652911249293386</v>
      </c>
      <c r="F28" s="35">
        <v>0.03749531308586427</v>
      </c>
      <c r="G28" s="36"/>
      <c r="H28" s="53"/>
      <c r="I28" s="53"/>
      <c r="J28" s="53">
        <v>1.075268817204301</v>
      </c>
      <c r="K28" s="54">
        <v>0.847457627118644</v>
      </c>
      <c r="L28" s="46"/>
      <c r="M28" s="58">
        <v>0.009036688957166094</v>
      </c>
      <c r="N28" s="35">
        <v>0.018335166850018333</v>
      </c>
      <c r="O28" s="36"/>
      <c r="P28" s="53">
        <v>0.15772870662460567</v>
      </c>
      <c r="Q28" s="54">
        <v>0.31545741324921134</v>
      </c>
    </row>
    <row r="29" spans="1:17" ht="12.75">
      <c r="A29" s="37" t="s">
        <v>47</v>
      </c>
      <c r="B29" s="46">
        <v>0.15274949083503056</v>
      </c>
      <c r="C29" s="34">
        <v>0.05073051948051948</v>
      </c>
      <c r="D29" s="34">
        <v>0.9187279151943463</v>
      </c>
      <c r="E29" s="34"/>
      <c r="F29" s="47">
        <v>0.14998125234345708</v>
      </c>
      <c r="G29" s="36">
        <v>1.8867924528301887</v>
      </c>
      <c r="H29" s="53">
        <v>0.7079646017699115</v>
      </c>
      <c r="I29" s="53">
        <v>9</v>
      </c>
      <c r="J29" s="53"/>
      <c r="K29" s="54">
        <v>3.389830508474576</v>
      </c>
      <c r="L29" s="46">
        <v>1.2163336229365769</v>
      </c>
      <c r="M29" s="34">
        <v>0.06325682270016265</v>
      </c>
      <c r="N29" s="47">
        <v>0.07334066740007333</v>
      </c>
      <c r="O29" s="36">
        <v>11.904761904761905</v>
      </c>
      <c r="P29" s="53">
        <v>0.9463722397476341</v>
      </c>
      <c r="Q29" s="54">
        <v>1.2618296529968454</v>
      </c>
    </row>
    <row r="30" spans="1:17" ht="12.75">
      <c r="A30" s="37" t="s">
        <v>48</v>
      </c>
      <c r="B30" s="46">
        <v>0.2545824847250509</v>
      </c>
      <c r="C30" s="34">
        <v>0.2435064935064935</v>
      </c>
      <c r="D30" s="34">
        <v>0.1413427561837456</v>
      </c>
      <c r="E30" s="34"/>
      <c r="F30" s="47">
        <v>0.07499062617172854</v>
      </c>
      <c r="G30" s="36">
        <v>3.1446540880503147</v>
      </c>
      <c r="H30" s="53">
        <v>3.893805309734513</v>
      </c>
      <c r="I30" s="53">
        <v>2</v>
      </c>
      <c r="J30" s="53"/>
      <c r="K30" s="54">
        <v>1.694915254237288</v>
      </c>
      <c r="L30" s="46">
        <v>0.26064291920069504</v>
      </c>
      <c r="M30" s="34">
        <v>0.20784384601482017</v>
      </c>
      <c r="N30" s="47">
        <v>0.12834616795012835</v>
      </c>
      <c r="O30" s="36">
        <v>3.5714285714285716</v>
      </c>
      <c r="P30" s="53">
        <v>3.312302839116719</v>
      </c>
      <c r="Q30" s="54">
        <v>2.2082018927444795</v>
      </c>
    </row>
    <row r="31" spans="1:17" ht="12.75">
      <c r="A31" s="37" t="s">
        <v>49</v>
      </c>
      <c r="B31" s="46">
        <v>6.975560081466395</v>
      </c>
      <c r="C31" s="34">
        <v>5.478896103896104</v>
      </c>
      <c r="D31" s="34">
        <v>6.784452296819788</v>
      </c>
      <c r="E31" s="34">
        <v>3.0525720746184284</v>
      </c>
      <c r="F31" s="47">
        <v>4.274465691788526</v>
      </c>
      <c r="G31" s="36">
        <v>43.39622641509434</v>
      </c>
      <c r="H31" s="53">
        <v>46.54867256637168</v>
      </c>
      <c r="I31" s="53">
        <v>48</v>
      </c>
      <c r="J31" s="53">
        <v>41.935483870967744</v>
      </c>
      <c r="K31" s="54">
        <v>45.76271186440678</v>
      </c>
      <c r="L31" s="46">
        <v>7.124239791485665</v>
      </c>
      <c r="M31" s="34">
        <v>5.078619193927345</v>
      </c>
      <c r="N31" s="47">
        <v>5.445544554455446</v>
      </c>
      <c r="O31" s="36">
        <v>48.80952380952381</v>
      </c>
      <c r="P31" s="53">
        <v>44.63722397476341</v>
      </c>
      <c r="Q31" s="54">
        <v>47.003154574132495</v>
      </c>
    </row>
    <row r="32" spans="1:17" ht="12.75">
      <c r="A32" s="37" t="s">
        <v>50</v>
      </c>
      <c r="B32" s="59">
        <v>0.05091649694501019</v>
      </c>
      <c r="C32" s="58">
        <v>0.030438311688311688</v>
      </c>
      <c r="D32" s="58"/>
      <c r="E32" s="58">
        <v>0.11305822498586772</v>
      </c>
      <c r="F32" s="47"/>
      <c r="G32" s="36">
        <v>0.6289308176100629</v>
      </c>
      <c r="H32" s="53">
        <v>0.5309734513274337</v>
      </c>
      <c r="I32" s="53"/>
      <c r="J32" s="53">
        <v>2.150537634408602</v>
      </c>
      <c r="K32" s="54"/>
      <c r="L32" s="46"/>
      <c r="M32" s="58">
        <v>0.036146755828664376</v>
      </c>
      <c r="N32" s="35">
        <v>0.03667033370003667</v>
      </c>
      <c r="O32" s="36"/>
      <c r="P32" s="53">
        <v>0.6309148264984227</v>
      </c>
      <c r="Q32" s="54">
        <v>0.6309148264984227</v>
      </c>
    </row>
    <row r="33" spans="1:17" ht="12.75">
      <c r="A33" s="37" t="s">
        <v>51</v>
      </c>
      <c r="B33" s="46">
        <v>25.56008146639511</v>
      </c>
      <c r="C33" s="34">
        <v>26.775568181818183</v>
      </c>
      <c r="D33" s="34">
        <v>7.208480565371024</v>
      </c>
      <c r="E33" s="34">
        <v>57.15093273035613</v>
      </c>
      <c r="F33" s="47">
        <v>30.783652043494563</v>
      </c>
      <c r="G33" s="36">
        <v>13.20754716981132</v>
      </c>
      <c r="H33" s="53">
        <v>17.52212389380531</v>
      </c>
      <c r="I33" s="53">
        <v>7</v>
      </c>
      <c r="J33" s="53">
        <v>30.107526881720432</v>
      </c>
      <c r="K33" s="54">
        <v>19.491525423728813</v>
      </c>
      <c r="L33" s="46">
        <v>10.078192875760209</v>
      </c>
      <c r="M33" s="34">
        <v>27.74263509849991</v>
      </c>
      <c r="N33" s="47">
        <v>34.63513017968464</v>
      </c>
      <c r="O33" s="36">
        <v>7.142857142857143</v>
      </c>
      <c r="P33" s="53">
        <v>17.19242902208202</v>
      </c>
      <c r="Q33" s="54">
        <v>19.873817034700316</v>
      </c>
    </row>
    <row r="34" spans="1:17" ht="12.75">
      <c r="A34" s="37" t="s">
        <v>52</v>
      </c>
      <c r="B34" s="59"/>
      <c r="C34" s="58"/>
      <c r="D34" s="58">
        <v>0.1413427561837456</v>
      </c>
      <c r="E34" s="58"/>
      <c r="F34" s="35"/>
      <c r="G34" s="36"/>
      <c r="H34" s="53"/>
      <c r="I34" s="53">
        <v>1</v>
      </c>
      <c r="J34" s="53"/>
      <c r="K34" s="54"/>
      <c r="L34" s="59"/>
      <c r="M34" s="58">
        <v>0.018073377914332188</v>
      </c>
      <c r="N34" s="35"/>
      <c r="O34" s="36"/>
      <c r="P34" s="53">
        <v>0.15772870662460567</v>
      </c>
      <c r="Q34" s="54"/>
    </row>
    <row r="35" spans="1:17" ht="12.75">
      <c r="A35" s="37" t="s">
        <v>53</v>
      </c>
      <c r="B35" s="59"/>
      <c r="C35" s="58">
        <v>0.010146103896103896</v>
      </c>
      <c r="D35" s="58"/>
      <c r="E35" s="58"/>
      <c r="F35" s="35"/>
      <c r="G35" s="36"/>
      <c r="H35" s="53">
        <v>0.17699115044247787</v>
      </c>
      <c r="I35" s="53"/>
      <c r="J35" s="53"/>
      <c r="K35" s="54"/>
      <c r="L35" s="59"/>
      <c r="M35" s="58">
        <v>0.009036688957166094</v>
      </c>
      <c r="N35" s="35"/>
      <c r="O35" s="36"/>
      <c r="P35" s="53">
        <v>0.15772870662460567</v>
      </c>
      <c r="Q35" s="54"/>
    </row>
    <row r="36" spans="1:17" ht="12.75">
      <c r="A36" s="37" t="s">
        <v>54</v>
      </c>
      <c r="B36" s="59">
        <v>0.10183299389002037</v>
      </c>
      <c r="C36" s="58">
        <v>0.11160714285714286</v>
      </c>
      <c r="D36" s="58"/>
      <c r="E36" s="58"/>
      <c r="F36" s="35">
        <v>0.03749531308586427</v>
      </c>
      <c r="G36" s="36">
        <v>1.2578616352201257</v>
      </c>
      <c r="H36" s="53">
        <v>1.9469026548672566</v>
      </c>
      <c r="I36" s="53"/>
      <c r="J36" s="53"/>
      <c r="K36" s="54">
        <v>0.847457627118644</v>
      </c>
      <c r="L36" s="59"/>
      <c r="M36" s="58">
        <v>0.09940357852882704</v>
      </c>
      <c r="N36" s="35">
        <v>0.05500550055005501</v>
      </c>
      <c r="O36" s="36"/>
      <c r="P36" s="53">
        <v>1.7350157728706626</v>
      </c>
      <c r="Q36" s="54">
        <v>0.9463722397476341</v>
      </c>
    </row>
    <row r="37" spans="1:17" ht="12.75">
      <c r="A37" s="37" t="s">
        <v>55</v>
      </c>
      <c r="B37" s="46">
        <v>31.059063136456214</v>
      </c>
      <c r="C37" s="34">
        <v>26.8161525974026</v>
      </c>
      <c r="D37" s="34">
        <v>20.70671378091873</v>
      </c>
      <c r="E37" s="34">
        <v>15.036743923120406</v>
      </c>
      <c r="F37" s="47">
        <v>15.185601799775029</v>
      </c>
      <c r="G37" s="36">
        <v>70.44025157232704</v>
      </c>
      <c r="H37" s="53">
        <v>73.80530973451327</v>
      </c>
      <c r="I37" s="53">
        <v>69</v>
      </c>
      <c r="J37" s="53">
        <v>66.66666666666667</v>
      </c>
      <c r="K37" s="54">
        <v>64.40677966101696</v>
      </c>
      <c r="L37" s="46">
        <v>22.241529105125977</v>
      </c>
      <c r="M37" s="34">
        <v>23.685161756732334</v>
      </c>
      <c r="N37" s="47">
        <v>24.56912357902457</v>
      </c>
      <c r="O37" s="36">
        <v>67.85714285714286</v>
      </c>
      <c r="P37" s="53">
        <v>71.76656151419559</v>
      </c>
      <c r="Q37" s="54">
        <v>70.66246056782335</v>
      </c>
    </row>
    <row r="38" spans="1:17" ht="12.75">
      <c r="A38" s="37" t="s">
        <v>56</v>
      </c>
      <c r="B38" s="46">
        <v>189.30753564154787</v>
      </c>
      <c r="C38" s="34">
        <v>83.45170454545455</v>
      </c>
      <c r="D38" s="34">
        <v>57.667844522968196</v>
      </c>
      <c r="E38" s="34">
        <v>66.13906161673262</v>
      </c>
      <c r="F38" s="47">
        <v>71.39107611548556</v>
      </c>
      <c r="G38" s="36">
        <v>30.18867924528302</v>
      </c>
      <c r="H38" s="53">
        <v>36.283185840707965</v>
      </c>
      <c r="I38" s="53">
        <v>27</v>
      </c>
      <c r="J38" s="53">
        <v>40.86021505376344</v>
      </c>
      <c r="K38" s="54">
        <v>30.508474576271187</v>
      </c>
      <c r="L38" s="46">
        <v>61.424847958297136</v>
      </c>
      <c r="M38" s="34">
        <v>85.43285740104825</v>
      </c>
      <c r="N38" s="47">
        <v>103.997066373304</v>
      </c>
      <c r="O38" s="36">
        <v>27.38095238095238</v>
      </c>
      <c r="P38" s="53">
        <v>35.96214511041009</v>
      </c>
      <c r="Q38" s="54">
        <v>32.49211356466877</v>
      </c>
    </row>
    <row r="39" spans="1:17" ht="12.75">
      <c r="A39" s="37" t="s">
        <v>57</v>
      </c>
      <c r="B39" s="59">
        <v>0.05091649694501019</v>
      </c>
      <c r="C39" s="58">
        <v>0.010146103896103896</v>
      </c>
      <c r="D39" s="58">
        <v>0.0706713780918728</v>
      </c>
      <c r="E39" s="58"/>
      <c r="F39" s="35"/>
      <c r="G39" s="36">
        <v>0.6289308176100629</v>
      </c>
      <c r="H39" s="53">
        <v>0.17699115044247787</v>
      </c>
      <c r="I39" s="53">
        <v>1</v>
      </c>
      <c r="J39" s="53"/>
      <c r="K39" s="54"/>
      <c r="L39" s="59"/>
      <c r="M39" s="58">
        <v>0.018073377914332188</v>
      </c>
      <c r="N39" s="35">
        <v>0.018335166850018333</v>
      </c>
      <c r="O39" s="36"/>
      <c r="P39" s="53">
        <v>0.31545741324921134</v>
      </c>
      <c r="Q39" s="54">
        <v>0.31545741324921134</v>
      </c>
    </row>
    <row r="40" spans="1:17" ht="12.75">
      <c r="A40" s="37" t="s">
        <v>58</v>
      </c>
      <c r="B40" s="59">
        <v>0.15274949083503056</v>
      </c>
      <c r="C40" s="58">
        <v>0.010146103896103896</v>
      </c>
      <c r="D40" s="58">
        <v>0.0706713780918728</v>
      </c>
      <c r="E40" s="58"/>
      <c r="F40" s="35"/>
      <c r="G40" s="36">
        <v>1.8867924528301887</v>
      </c>
      <c r="H40" s="53">
        <v>0.17699115044247787</v>
      </c>
      <c r="I40" s="53">
        <v>1</v>
      </c>
      <c r="J40" s="53"/>
      <c r="K40" s="54"/>
      <c r="L40" s="59"/>
      <c r="M40" s="58">
        <v>0.04518344478583047</v>
      </c>
      <c r="N40" s="35"/>
      <c r="O40" s="36"/>
      <c r="P40" s="53">
        <v>0.7886435331230284</v>
      </c>
      <c r="Q40" s="54"/>
    </row>
    <row r="41" spans="1:17" ht="12.75">
      <c r="A41" s="37" t="s">
        <v>59</v>
      </c>
      <c r="B41" s="59"/>
      <c r="C41" s="58">
        <v>0.020292207792207792</v>
      </c>
      <c r="D41" s="58"/>
      <c r="E41" s="58">
        <v>0.05652911249293386</v>
      </c>
      <c r="F41" s="35"/>
      <c r="G41" s="36"/>
      <c r="H41" s="53">
        <v>0.35398230088495575</v>
      </c>
      <c r="I41" s="53"/>
      <c r="J41" s="53">
        <v>1.075268817204301</v>
      </c>
      <c r="K41" s="54"/>
      <c r="L41" s="59"/>
      <c r="M41" s="58">
        <v>0.009036688957166094</v>
      </c>
      <c r="N41" s="35">
        <v>0.03667033370003667</v>
      </c>
      <c r="O41" s="36"/>
      <c r="P41" s="53">
        <v>0.15772870662460567</v>
      </c>
      <c r="Q41" s="54">
        <v>0.6309148264984227</v>
      </c>
    </row>
    <row r="42" spans="1:17" ht="12.75">
      <c r="A42" s="37" t="s">
        <v>60</v>
      </c>
      <c r="B42" s="59"/>
      <c r="C42" s="58"/>
      <c r="D42" s="58">
        <v>0.1413427561837456</v>
      </c>
      <c r="E42" s="58"/>
      <c r="F42" s="35"/>
      <c r="G42" s="36"/>
      <c r="H42" s="53"/>
      <c r="I42" s="53">
        <v>2</v>
      </c>
      <c r="J42" s="53"/>
      <c r="K42" s="54"/>
      <c r="L42" s="59">
        <v>0.1737619461337967</v>
      </c>
      <c r="M42" s="58"/>
      <c r="N42" s="35"/>
      <c r="O42" s="36">
        <v>2.380952380952381</v>
      </c>
      <c r="P42" s="53"/>
      <c r="Q42" s="54"/>
    </row>
    <row r="43" spans="1:17" ht="12.75">
      <c r="A43" s="37" t="s">
        <v>61</v>
      </c>
      <c r="B43" s="46">
        <v>0.3564154786150713</v>
      </c>
      <c r="C43" s="34">
        <v>0.6087662337662337</v>
      </c>
      <c r="D43" s="34">
        <v>0.35335689045936397</v>
      </c>
      <c r="E43" s="34">
        <v>0.2826455624646693</v>
      </c>
      <c r="F43" s="47">
        <v>0.3749531308586427</v>
      </c>
      <c r="G43" s="36">
        <v>3.1446540880503147</v>
      </c>
      <c r="H43" s="53">
        <v>6.548672566371682</v>
      </c>
      <c r="I43" s="53">
        <v>4</v>
      </c>
      <c r="J43" s="53">
        <v>4.301075268817204</v>
      </c>
      <c r="K43" s="54">
        <v>4.237288135593221</v>
      </c>
      <c r="L43" s="46">
        <v>0.1737619461337967</v>
      </c>
      <c r="M43" s="34">
        <v>0.6596782938731249</v>
      </c>
      <c r="N43" s="47">
        <v>0.22002200220022003</v>
      </c>
      <c r="O43" s="36">
        <v>2.380952380952381</v>
      </c>
      <c r="P43" s="53">
        <v>6.94006309148265</v>
      </c>
      <c r="Q43" s="54">
        <v>2.8391167192429023</v>
      </c>
    </row>
    <row r="44" spans="1:17" ht="12.75">
      <c r="A44" s="37" t="s">
        <v>62</v>
      </c>
      <c r="B44" s="46"/>
      <c r="C44" s="34"/>
      <c r="D44" s="58">
        <v>0.5653710247349824</v>
      </c>
      <c r="E44" s="58"/>
      <c r="F44" s="35">
        <v>0.03749531308586427</v>
      </c>
      <c r="G44" s="36"/>
      <c r="H44" s="53"/>
      <c r="I44" s="53">
        <v>1</v>
      </c>
      <c r="J44" s="53"/>
      <c r="K44" s="54">
        <v>0.847457627118644</v>
      </c>
      <c r="L44" s="59">
        <v>0.6950477845351868</v>
      </c>
      <c r="M44" s="58">
        <v>0.009036688957166094</v>
      </c>
      <c r="N44" s="35"/>
      <c r="O44" s="36">
        <v>1.1904761904761905</v>
      </c>
      <c r="P44" s="53">
        <v>0.15772870662460567</v>
      </c>
      <c r="Q44" s="54"/>
    </row>
    <row r="45" spans="1:17" ht="12.75">
      <c r="A45" s="37" t="s">
        <v>63</v>
      </c>
      <c r="B45" s="46">
        <v>2.6476578411405294</v>
      </c>
      <c r="C45" s="34">
        <v>0.487012987012987</v>
      </c>
      <c r="D45" s="34">
        <v>1.2014134275618376</v>
      </c>
      <c r="E45" s="34">
        <v>0.9044657998869418</v>
      </c>
      <c r="F45" s="47">
        <v>0.7499062617172854</v>
      </c>
      <c r="G45" s="36">
        <v>22.641509433962263</v>
      </c>
      <c r="H45" s="53">
        <v>6.371681415929204</v>
      </c>
      <c r="I45" s="53">
        <v>10</v>
      </c>
      <c r="J45" s="53">
        <v>13.978494623655914</v>
      </c>
      <c r="K45" s="54">
        <v>11.864406779661017</v>
      </c>
      <c r="L45" s="46">
        <v>0.7819287576020851</v>
      </c>
      <c r="M45" s="34">
        <v>0.57834809325863</v>
      </c>
      <c r="N45" s="47">
        <v>1.466813348001467</v>
      </c>
      <c r="O45" s="36">
        <v>8.333333333333334</v>
      </c>
      <c r="P45" s="53">
        <v>7.255520504731861</v>
      </c>
      <c r="Q45" s="54">
        <v>17.665615141955836</v>
      </c>
    </row>
    <row r="46" spans="1:17" ht="12.75">
      <c r="A46" s="37" t="s">
        <v>64</v>
      </c>
      <c r="B46" s="46">
        <v>0.7128309572301426</v>
      </c>
      <c r="C46" s="34">
        <v>0.487012987012987</v>
      </c>
      <c r="D46" s="34">
        <v>0.9893992932862191</v>
      </c>
      <c r="E46" s="34">
        <v>0.395703787450537</v>
      </c>
      <c r="F46" s="47">
        <v>0.4874390701162355</v>
      </c>
      <c r="G46" s="36">
        <v>6.289308176100629</v>
      </c>
      <c r="H46" s="53">
        <v>6.725663716814159</v>
      </c>
      <c r="I46" s="53">
        <v>9</v>
      </c>
      <c r="J46" s="53">
        <v>7.526881720430108</v>
      </c>
      <c r="K46" s="54">
        <v>5.932203389830509</v>
      </c>
      <c r="L46" s="46">
        <v>0.43440486533449174</v>
      </c>
      <c r="M46" s="34">
        <v>0.4970178926441352</v>
      </c>
      <c r="N46" s="47">
        <v>0.6600660066006601</v>
      </c>
      <c r="O46" s="36">
        <v>5.9523809523809526</v>
      </c>
      <c r="P46" s="53">
        <v>6.466876971608833</v>
      </c>
      <c r="Q46" s="54">
        <v>7.886435331230284</v>
      </c>
    </row>
    <row r="47" spans="1:17" ht="12.75">
      <c r="A47" s="37" t="s">
        <v>65</v>
      </c>
      <c r="B47" s="46">
        <v>2.9531568228105907</v>
      </c>
      <c r="C47" s="34">
        <v>3.814935064935065</v>
      </c>
      <c r="D47" s="34">
        <v>1.9081272084805654</v>
      </c>
      <c r="E47" s="34">
        <v>2.3176936122102885</v>
      </c>
      <c r="F47" s="47">
        <v>3.07461567304087</v>
      </c>
      <c r="G47" s="36">
        <v>24.528301886792452</v>
      </c>
      <c r="H47" s="53">
        <v>35.92920353982301</v>
      </c>
      <c r="I47" s="53">
        <v>17</v>
      </c>
      <c r="J47" s="53">
        <v>24.731182795698924</v>
      </c>
      <c r="K47" s="54">
        <v>35.59322033898305</v>
      </c>
      <c r="L47" s="46">
        <v>1.9982623805386621</v>
      </c>
      <c r="M47" s="34">
        <v>3.4881619374661126</v>
      </c>
      <c r="N47" s="47">
        <v>3.2086541987532087</v>
      </c>
      <c r="O47" s="36">
        <v>19.047619047619047</v>
      </c>
      <c r="P47" s="53">
        <v>31.861198738170348</v>
      </c>
      <c r="Q47" s="54">
        <v>33.4384858044164</v>
      </c>
    </row>
    <row r="48" spans="1:17" ht="12.75">
      <c r="A48" s="37" t="s">
        <v>66</v>
      </c>
      <c r="B48" s="46">
        <v>154.17515274949085</v>
      </c>
      <c r="C48" s="34">
        <v>86.07954545454545</v>
      </c>
      <c r="D48" s="34">
        <v>135.68904593639576</v>
      </c>
      <c r="E48" s="34">
        <v>52.74166195590729</v>
      </c>
      <c r="F48" s="47">
        <v>64.2294713160855</v>
      </c>
      <c r="G48" s="36">
        <v>92.45283018867924</v>
      </c>
      <c r="H48" s="53">
        <v>92.92035398230088</v>
      </c>
      <c r="I48" s="53">
        <v>96</v>
      </c>
      <c r="J48" s="53">
        <v>88.17204301075269</v>
      </c>
      <c r="K48" s="54">
        <v>84.7457627118644</v>
      </c>
      <c r="L48" s="46">
        <v>153.95308427454387</v>
      </c>
      <c r="M48" s="34">
        <v>84.62859208386047</v>
      </c>
      <c r="N48" s="47">
        <v>90.5940594059406</v>
      </c>
      <c r="O48" s="36">
        <v>95.23809523809524</v>
      </c>
      <c r="P48" s="53">
        <v>91.4826498422713</v>
      </c>
      <c r="Q48" s="54">
        <v>91.4826498422713</v>
      </c>
    </row>
    <row r="49" spans="1:17" ht="12.75">
      <c r="A49" s="37" t="s">
        <v>67</v>
      </c>
      <c r="B49" s="46">
        <v>223.57433808553972</v>
      </c>
      <c r="C49" s="34">
        <v>157.12256493506493</v>
      </c>
      <c r="D49" s="34">
        <v>198.72791519434628</v>
      </c>
      <c r="E49" s="34">
        <v>101.24364047484454</v>
      </c>
      <c r="F49" s="47">
        <v>126.5466816647919</v>
      </c>
      <c r="G49" s="36">
        <v>95.59748427672956</v>
      </c>
      <c r="H49" s="53">
        <v>97.34513274336283</v>
      </c>
      <c r="I49" s="53">
        <v>98</v>
      </c>
      <c r="J49" s="53">
        <v>94.6236559139785</v>
      </c>
      <c r="K49" s="54">
        <v>97.45762711864407</v>
      </c>
      <c r="L49" s="46">
        <v>215.5516941789748</v>
      </c>
      <c r="M49" s="34">
        <v>154.33761069943972</v>
      </c>
      <c r="N49" s="47">
        <v>152.09020902090208</v>
      </c>
      <c r="O49" s="36">
        <v>97.61904761904762</v>
      </c>
      <c r="P49" s="53">
        <v>97.3186119873817</v>
      </c>
      <c r="Q49" s="54">
        <v>95.89905362776025</v>
      </c>
    </row>
    <row r="50" spans="1:17" ht="12.75">
      <c r="A50" s="37" t="s">
        <v>68</v>
      </c>
      <c r="B50" s="46"/>
      <c r="C50" s="58">
        <v>0.030438311688311688</v>
      </c>
      <c r="D50" s="58">
        <v>0.1413427561837456</v>
      </c>
      <c r="E50" s="58"/>
      <c r="F50" s="35">
        <v>0.07499062617172854</v>
      </c>
      <c r="G50" s="36"/>
      <c r="H50" s="53">
        <v>0.5309734513274337</v>
      </c>
      <c r="I50" s="53">
        <v>2</v>
      </c>
      <c r="J50" s="53"/>
      <c r="K50" s="54">
        <v>1.694915254237288</v>
      </c>
      <c r="L50" s="46"/>
      <c r="M50" s="58">
        <v>0.054220133742996564</v>
      </c>
      <c r="N50" s="35">
        <v>0.018335166850018333</v>
      </c>
      <c r="O50" s="36"/>
      <c r="P50" s="53">
        <v>0.9463722397476341</v>
      </c>
      <c r="Q50" s="54">
        <v>0.31545741324921134</v>
      </c>
    </row>
    <row r="51" spans="1:17" ht="12.75">
      <c r="A51" s="37" t="s">
        <v>69</v>
      </c>
      <c r="B51" s="46">
        <v>0.4073319755600815</v>
      </c>
      <c r="C51" s="34">
        <v>0.4971590909090909</v>
      </c>
      <c r="D51" s="34">
        <v>0.21201413427561838</v>
      </c>
      <c r="E51" s="34">
        <v>0.3391746749576032</v>
      </c>
      <c r="F51" s="47">
        <v>0.4124484439445069</v>
      </c>
      <c r="G51" s="36">
        <v>5.031446540880503</v>
      </c>
      <c r="H51" s="53">
        <v>7.787610619469026</v>
      </c>
      <c r="I51" s="53">
        <v>3</v>
      </c>
      <c r="J51" s="53">
        <v>6.451612903225806</v>
      </c>
      <c r="K51" s="54">
        <v>7.627118644067797</v>
      </c>
      <c r="L51" s="46">
        <v>0.26064291920069504</v>
      </c>
      <c r="M51" s="34">
        <v>0.5060545816013012</v>
      </c>
      <c r="N51" s="47">
        <v>0.33003300330033003</v>
      </c>
      <c r="O51" s="36">
        <v>3.5714285714285716</v>
      </c>
      <c r="P51" s="53">
        <v>7.728706624605678</v>
      </c>
      <c r="Q51" s="54">
        <v>5.678233438485805</v>
      </c>
    </row>
    <row r="52" spans="1:17" ht="12.75">
      <c r="A52" s="37" t="s">
        <v>70</v>
      </c>
      <c r="B52" s="46"/>
      <c r="C52" s="58">
        <v>0.010146103896103896</v>
      </c>
      <c r="D52" s="58">
        <v>0.0706713780918728</v>
      </c>
      <c r="E52" s="58"/>
      <c r="F52" s="35">
        <v>0.07499062617172854</v>
      </c>
      <c r="G52" s="36"/>
      <c r="H52" s="53">
        <v>0.17699115044247787</v>
      </c>
      <c r="I52" s="53">
        <v>1</v>
      </c>
      <c r="J52" s="53"/>
      <c r="K52" s="54">
        <v>1.694915254237288</v>
      </c>
      <c r="L52" s="59">
        <v>0.08688097306689835</v>
      </c>
      <c r="M52" s="58">
        <v>0.018073377914332188</v>
      </c>
      <c r="N52" s="35">
        <v>0.018335166850018333</v>
      </c>
      <c r="O52" s="36">
        <v>1.1904761904761905</v>
      </c>
      <c r="P52" s="53">
        <v>0.31545741324921134</v>
      </c>
      <c r="Q52" s="54">
        <v>0.31545741324921134</v>
      </c>
    </row>
    <row r="53" spans="1:17" ht="12.75">
      <c r="A53" s="37" t="s">
        <v>71</v>
      </c>
      <c r="B53" s="46">
        <v>3.4623217922606924</v>
      </c>
      <c r="C53" s="34">
        <v>2.1002435064935066</v>
      </c>
      <c r="D53" s="34">
        <v>2.614840989399293</v>
      </c>
      <c r="E53" s="34">
        <v>1.8654607122668174</v>
      </c>
      <c r="F53" s="47">
        <v>1.9122609673790776</v>
      </c>
      <c r="G53" s="36">
        <v>23.270440251572328</v>
      </c>
      <c r="H53" s="53">
        <v>18.053097345132745</v>
      </c>
      <c r="I53" s="53">
        <v>23</v>
      </c>
      <c r="J53" s="53">
        <v>20.43010752688172</v>
      </c>
      <c r="K53" s="54">
        <v>22.88135593220339</v>
      </c>
      <c r="L53" s="46">
        <v>2.6933101650738487</v>
      </c>
      <c r="M53" s="34">
        <v>1.7440809687330563</v>
      </c>
      <c r="N53" s="47">
        <v>3.1536486982031535</v>
      </c>
      <c r="O53" s="36">
        <v>22.61904761904762</v>
      </c>
      <c r="P53" s="53">
        <v>16.561514195583594</v>
      </c>
      <c r="Q53" s="54">
        <v>26.498422712933753</v>
      </c>
    </row>
    <row r="54" spans="1:17" ht="12.75">
      <c r="A54" s="37" t="s">
        <v>72</v>
      </c>
      <c r="B54" s="46">
        <v>43.58452138492871</v>
      </c>
      <c r="C54" s="34">
        <v>27.83076298701299</v>
      </c>
      <c r="D54" s="34">
        <v>29.752650176678443</v>
      </c>
      <c r="E54" s="34">
        <v>28.660260033917467</v>
      </c>
      <c r="F54" s="47">
        <v>19.835020622422196</v>
      </c>
      <c r="G54" s="36">
        <v>81.13207547169812</v>
      </c>
      <c r="H54" s="53">
        <v>80.53097345132744</v>
      </c>
      <c r="I54" s="53">
        <v>78</v>
      </c>
      <c r="J54" s="53">
        <v>88.17204301075269</v>
      </c>
      <c r="K54" s="54">
        <v>80.50847457627118</v>
      </c>
      <c r="L54" s="46">
        <v>31.798436142484796</v>
      </c>
      <c r="M54" s="34">
        <v>26.712452557382974</v>
      </c>
      <c r="N54" s="47">
        <v>31.79317931793179</v>
      </c>
      <c r="O54" s="36">
        <v>76.19047619047619</v>
      </c>
      <c r="P54" s="53">
        <v>80.7570977917981</v>
      </c>
      <c r="Q54" s="54">
        <v>82.96529968454259</v>
      </c>
    </row>
    <row r="55" spans="1:17" ht="12.75">
      <c r="A55" s="37" t="s">
        <v>73</v>
      </c>
      <c r="B55" s="59">
        <v>0.05091649694501019</v>
      </c>
      <c r="C55" s="58">
        <v>0.020292207792207792</v>
      </c>
      <c r="D55" s="58"/>
      <c r="E55" s="58"/>
      <c r="F55" s="35">
        <v>0.03749531308586427</v>
      </c>
      <c r="G55" s="36">
        <v>0.6289308176100629</v>
      </c>
      <c r="H55" s="53">
        <v>0.35398230088495575</v>
      </c>
      <c r="I55" s="53"/>
      <c r="J55" s="53"/>
      <c r="K55" s="54">
        <v>0.847457627118644</v>
      </c>
      <c r="L55" s="46"/>
      <c r="M55" s="58">
        <v>0.018073377914332188</v>
      </c>
      <c r="N55" s="35">
        <v>0.03667033370003667</v>
      </c>
      <c r="O55" s="36"/>
      <c r="P55" s="53">
        <v>0.31545741324921134</v>
      </c>
      <c r="Q55" s="54">
        <v>0.6309148264984227</v>
      </c>
    </row>
    <row r="56" spans="1:17" ht="12.75">
      <c r="A56" s="37" t="s">
        <v>74</v>
      </c>
      <c r="B56" s="46">
        <v>59.623217922606926</v>
      </c>
      <c r="C56" s="34">
        <v>25.933441558441558</v>
      </c>
      <c r="D56" s="34">
        <v>46.28975265017668</v>
      </c>
      <c r="E56" s="34">
        <v>54.88976823063878</v>
      </c>
      <c r="F56" s="47">
        <v>70.75365579302587</v>
      </c>
      <c r="G56" s="36">
        <v>42.138364779874216</v>
      </c>
      <c r="H56" s="53">
        <v>26.902654867256636</v>
      </c>
      <c r="I56" s="53">
        <v>41</v>
      </c>
      <c r="J56" s="53">
        <v>51.61290322580645</v>
      </c>
      <c r="K56" s="54">
        <v>51.69491525423729</v>
      </c>
      <c r="L56" s="46">
        <v>38.31450912250217</v>
      </c>
      <c r="M56" s="34">
        <v>40.872944153262246</v>
      </c>
      <c r="N56" s="47">
        <v>41.73083975064173</v>
      </c>
      <c r="O56" s="36">
        <v>33.333333333333336</v>
      </c>
      <c r="P56" s="53">
        <v>35.488958990536275</v>
      </c>
      <c r="Q56" s="54">
        <v>36.59305993690852</v>
      </c>
    </row>
    <row r="57" spans="1:17" ht="12.75">
      <c r="A57" s="37" t="s">
        <v>75</v>
      </c>
      <c r="B57" s="46"/>
      <c r="C57" s="58">
        <v>0.010146103896103896</v>
      </c>
      <c r="D57" s="34"/>
      <c r="E57" s="34"/>
      <c r="F57" s="47"/>
      <c r="G57" s="36"/>
      <c r="H57" s="53">
        <v>0.17699115044247787</v>
      </c>
      <c r="I57" s="53"/>
      <c r="J57" s="53"/>
      <c r="K57" s="54"/>
      <c r="L57" s="46"/>
      <c r="M57" s="58">
        <v>0.009036688957166094</v>
      </c>
      <c r="N57" s="47"/>
      <c r="O57" s="36"/>
      <c r="P57" s="53">
        <v>0.15772870662460567</v>
      </c>
      <c r="Q57" s="54"/>
    </row>
    <row r="58" spans="1:17" ht="12.75">
      <c r="A58" s="37" t="s">
        <v>76</v>
      </c>
      <c r="B58" s="46">
        <v>28.25865580448065</v>
      </c>
      <c r="C58" s="34">
        <v>14.072646103896103</v>
      </c>
      <c r="D58" s="34">
        <v>20.636042402826856</v>
      </c>
      <c r="E58" s="34">
        <v>18.31543244771057</v>
      </c>
      <c r="F58" s="47">
        <v>19.460067491563553</v>
      </c>
      <c r="G58" s="36">
        <v>50.314465408805034</v>
      </c>
      <c r="H58" s="53">
        <v>56.46017699115044</v>
      </c>
      <c r="I58" s="53">
        <v>55</v>
      </c>
      <c r="J58" s="53">
        <v>72.04301075268818</v>
      </c>
      <c r="K58" s="54">
        <v>78.8135593220339</v>
      </c>
      <c r="L58" s="46">
        <v>19.026933101650737</v>
      </c>
      <c r="M58" s="34">
        <v>18.56135911801916</v>
      </c>
      <c r="N58" s="47">
        <v>14.741474147414742</v>
      </c>
      <c r="O58" s="36">
        <v>60.714285714285715</v>
      </c>
      <c r="P58" s="53">
        <v>62.77602523659306</v>
      </c>
      <c r="Q58" s="54">
        <v>52.05047318611987</v>
      </c>
    </row>
    <row r="59" spans="1:17" ht="12.75">
      <c r="A59" s="37" t="s">
        <v>77</v>
      </c>
      <c r="B59" s="46">
        <v>0.4073319755600815</v>
      </c>
      <c r="C59" s="34">
        <v>0.07102272727272728</v>
      </c>
      <c r="D59" s="34">
        <v>0.35335689045936397</v>
      </c>
      <c r="E59" s="34"/>
      <c r="F59" s="47">
        <v>0.1124859392575928</v>
      </c>
      <c r="G59" s="36">
        <v>1.2578616352201257</v>
      </c>
      <c r="H59" s="53">
        <v>0.7079646017699115</v>
      </c>
      <c r="I59" s="53">
        <v>4</v>
      </c>
      <c r="J59" s="53"/>
      <c r="K59" s="54">
        <v>1.694915254237288</v>
      </c>
      <c r="L59" s="46">
        <v>0.43440486533449174</v>
      </c>
      <c r="M59" s="34">
        <v>0.10844026748599313</v>
      </c>
      <c r="N59" s="47">
        <v>0.11001100110011001</v>
      </c>
      <c r="O59" s="36">
        <v>4.761904761904762</v>
      </c>
      <c r="P59" s="53">
        <v>0.7886435331230284</v>
      </c>
      <c r="Q59" s="54">
        <v>0.9463722397476341</v>
      </c>
    </row>
    <row r="60" spans="1:17" ht="12.75">
      <c r="A60" s="37" t="s">
        <v>78</v>
      </c>
      <c r="B60" s="46">
        <v>0.4073319755600815</v>
      </c>
      <c r="C60" s="34">
        <v>0.5275974025974026</v>
      </c>
      <c r="D60" s="34">
        <v>0.42402826855123676</v>
      </c>
      <c r="E60" s="34"/>
      <c r="F60" s="47"/>
      <c r="G60" s="36">
        <v>1.2578616352201257</v>
      </c>
      <c r="H60" s="53">
        <v>1.7699115044247788</v>
      </c>
      <c r="I60" s="53">
        <v>5</v>
      </c>
      <c r="J60" s="53"/>
      <c r="K60" s="54"/>
      <c r="L60" s="46">
        <v>0.3475238922675934</v>
      </c>
      <c r="M60" s="34">
        <v>0.5602747153442978</v>
      </c>
      <c r="N60" s="47"/>
      <c r="O60" s="36">
        <v>4.761904761904762</v>
      </c>
      <c r="P60" s="53">
        <v>2.050473186119874</v>
      </c>
      <c r="Q60" s="54"/>
    </row>
    <row r="61" spans="1:17" ht="12.75">
      <c r="A61" s="37" t="s">
        <v>79</v>
      </c>
      <c r="B61" s="46">
        <v>43.73727087576375</v>
      </c>
      <c r="C61" s="34">
        <v>33.502435064935064</v>
      </c>
      <c r="D61" s="34">
        <v>24.73498233215548</v>
      </c>
      <c r="E61" s="34">
        <v>20.35048049745619</v>
      </c>
      <c r="F61" s="47">
        <v>12.110986126734158</v>
      </c>
      <c r="G61" s="36">
        <v>45.911949685534594</v>
      </c>
      <c r="H61" s="53">
        <v>44.424778761061944</v>
      </c>
      <c r="I61" s="53">
        <v>31</v>
      </c>
      <c r="J61" s="53">
        <v>44.086021505376344</v>
      </c>
      <c r="K61" s="54">
        <v>24.576271186440678</v>
      </c>
      <c r="L61" s="46">
        <v>26.672458731537795</v>
      </c>
      <c r="M61" s="34">
        <v>34.39363817097416</v>
      </c>
      <c r="N61" s="47">
        <v>19.82031536486982</v>
      </c>
      <c r="O61" s="36">
        <v>36.904761904761905</v>
      </c>
      <c r="P61" s="53">
        <v>42.90220820189275</v>
      </c>
      <c r="Q61" s="54">
        <v>38.48580441640379</v>
      </c>
    </row>
    <row r="62" spans="1:17" ht="12.75">
      <c r="A62" s="37" t="s">
        <v>80</v>
      </c>
      <c r="B62" s="46">
        <v>165.78411405295316</v>
      </c>
      <c r="C62" s="34">
        <v>60.58238636363637</v>
      </c>
      <c r="D62" s="34">
        <v>62.04946996466431</v>
      </c>
      <c r="E62" s="34">
        <v>98.69983041266252</v>
      </c>
      <c r="F62" s="47">
        <v>74.05324334458193</v>
      </c>
      <c r="G62" s="36">
        <v>73.58490566037736</v>
      </c>
      <c r="H62" s="53">
        <v>62.65486725663717</v>
      </c>
      <c r="I62" s="53">
        <v>60</v>
      </c>
      <c r="J62" s="53">
        <v>70.96774193548387</v>
      </c>
      <c r="K62" s="54">
        <v>67.79661016949153</v>
      </c>
      <c r="L62" s="46">
        <v>69.24413553431799</v>
      </c>
      <c r="M62" s="34">
        <v>68.15470811494669</v>
      </c>
      <c r="N62" s="47">
        <v>100.6050605060506</v>
      </c>
      <c r="O62" s="36">
        <v>57.142857142857146</v>
      </c>
      <c r="P62" s="53">
        <v>63.40694006309148</v>
      </c>
      <c r="Q62" s="54">
        <v>71.60883280757098</v>
      </c>
    </row>
    <row r="63" spans="1:17" ht="12.75">
      <c r="A63" s="37" t="s">
        <v>81</v>
      </c>
      <c r="B63" s="46">
        <v>1.5274949083503055</v>
      </c>
      <c r="C63" s="34">
        <v>0.4971590909090909</v>
      </c>
      <c r="D63" s="34">
        <v>3.462897526501767</v>
      </c>
      <c r="E63" s="34">
        <v>0.11305822498586772</v>
      </c>
      <c r="F63" s="47">
        <v>0.2249718785151856</v>
      </c>
      <c r="G63" s="36">
        <v>14.465408805031446</v>
      </c>
      <c r="H63" s="53">
        <v>5.663716814159292</v>
      </c>
      <c r="I63" s="53">
        <v>22</v>
      </c>
      <c r="J63" s="53">
        <v>2.150537634408602</v>
      </c>
      <c r="K63" s="54">
        <v>5.084745762711864</v>
      </c>
      <c r="L63" s="46">
        <v>3.040834057341442</v>
      </c>
      <c r="M63" s="34">
        <v>0.7590818724019519</v>
      </c>
      <c r="N63" s="47">
        <v>0.3116978364503117</v>
      </c>
      <c r="O63" s="36">
        <v>21.428571428571427</v>
      </c>
      <c r="P63" s="53">
        <v>7.886435331230284</v>
      </c>
      <c r="Q63" s="54">
        <v>5.3627760252365935</v>
      </c>
    </row>
    <row r="64" spans="1:17" ht="12.75">
      <c r="A64" s="37" t="s">
        <v>82</v>
      </c>
      <c r="B64" s="46">
        <v>2.443991853360489</v>
      </c>
      <c r="C64" s="34">
        <v>2.7698863636363638</v>
      </c>
      <c r="D64" s="34">
        <v>3.5335689045936394</v>
      </c>
      <c r="E64" s="34">
        <v>0.05652911249293386</v>
      </c>
      <c r="F64" s="47">
        <v>0.03749531308586427</v>
      </c>
      <c r="G64" s="36">
        <v>13.836477987421384</v>
      </c>
      <c r="H64" s="53">
        <v>5.486725663716814</v>
      </c>
      <c r="I64" s="53">
        <v>10</v>
      </c>
      <c r="J64" s="53">
        <v>1.075268817204301</v>
      </c>
      <c r="K64" s="54">
        <v>0.847457627118644</v>
      </c>
      <c r="L64" s="46">
        <v>3.1277150304083405</v>
      </c>
      <c r="M64" s="34">
        <v>2.954997288993313</v>
      </c>
      <c r="N64" s="47">
        <v>0.18335166850018336</v>
      </c>
      <c r="O64" s="36">
        <v>13.095238095238095</v>
      </c>
      <c r="P64" s="53">
        <v>7.413249211356467</v>
      </c>
      <c r="Q64" s="54">
        <v>2.2082018927444795</v>
      </c>
    </row>
    <row r="65" spans="1:17" ht="12.75">
      <c r="A65" s="37" t="s">
        <v>83</v>
      </c>
      <c r="B65" s="46">
        <v>111.0488798370672</v>
      </c>
      <c r="C65" s="34">
        <v>64.17410714285714</v>
      </c>
      <c r="D65" s="34">
        <v>78.30388692579506</v>
      </c>
      <c r="E65" s="34">
        <v>65.68682871678915</v>
      </c>
      <c r="F65" s="47">
        <v>67.94150731158605</v>
      </c>
      <c r="G65" s="36">
        <v>79.24528301886792</v>
      </c>
      <c r="H65" s="53">
        <v>80.35398230088495</v>
      </c>
      <c r="I65" s="53">
        <v>76</v>
      </c>
      <c r="J65" s="53">
        <v>77.41935483870968</v>
      </c>
      <c r="K65" s="54">
        <v>88.98305084745763</v>
      </c>
      <c r="L65" s="46">
        <v>83.8401390095569</v>
      </c>
      <c r="M65" s="34">
        <v>66.97090186155792</v>
      </c>
      <c r="N65" s="47">
        <v>77.22772277227723</v>
      </c>
      <c r="O65" s="36">
        <v>76.19047619047619</v>
      </c>
      <c r="P65" s="53">
        <v>81.86119873817034</v>
      </c>
      <c r="Q65" s="54">
        <v>78.86435331230284</v>
      </c>
    </row>
    <row r="66" spans="1:17" ht="12.75">
      <c r="A66" s="37" t="s">
        <v>84</v>
      </c>
      <c r="B66" s="46">
        <v>3.105906313645621</v>
      </c>
      <c r="C66" s="34">
        <v>5.367288961038961</v>
      </c>
      <c r="D66" s="34">
        <v>0.9893992932862191</v>
      </c>
      <c r="E66" s="34">
        <v>2.7699265121537593</v>
      </c>
      <c r="F66" s="47">
        <v>1.3123359580052494</v>
      </c>
      <c r="G66" s="36">
        <v>10.69182389937107</v>
      </c>
      <c r="H66" s="53">
        <v>15.752212389380531</v>
      </c>
      <c r="I66" s="53">
        <v>9</v>
      </c>
      <c r="J66" s="53">
        <v>7.526881720430108</v>
      </c>
      <c r="K66" s="54">
        <v>7.627118644067797</v>
      </c>
      <c r="L66" s="46">
        <v>2.780191138140747</v>
      </c>
      <c r="M66" s="34">
        <v>3.3255015362371227</v>
      </c>
      <c r="N66" s="47">
        <v>5.2805280528052805</v>
      </c>
      <c r="O66" s="36">
        <v>14.285714285714286</v>
      </c>
      <c r="P66" s="53">
        <v>13.564668769716087</v>
      </c>
      <c r="Q66" s="54">
        <v>10.410094637223974</v>
      </c>
    </row>
    <row r="67" spans="1:17" ht="12.75">
      <c r="A67" s="37" t="s">
        <v>85</v>
      </c>
      <c r="B67" s="46">
        <v>2.3421588594704685</v>
      </c>
      <c r="C67" s="34">
        <v>9.517045454545455</v>
      </c>
      <c r="D67" s="34">
        <v>4.522968197879859</v>
      </c>
      <c r="E67" s="34"/>
      <c r="F67" s="47">
        <v>13.910761154855644</v>
      </c>
      <c r="G67" s="36">
        <v>8.176100628930818</v>
      </c>
      <c r="H67" s="53">
        <v>24.778761061946902</v>
      </c>
      <c r="I67" s="53">
        <v>13</v>
      </c>
      <c r="J67" s="53"/>
      <c r="K67" s="54">
        <v>12.711864406779661</v>
      </c>
      <c r="L67" s="46">
        <v>6.776715899218071</v>
      </c>
      <c r="M67" s="34">
        <v>11.792879089101753</v>
      </c>
      <c r="N67" s="47">
        <v>0.6600660066006601</v>
      </c>
      <c r="O67" s="36">
        <v>17.857142857142858</v>
      </c>
      <c r="P67" s="53">
        <v>24.605678233438486</v>
      </c>
      <c r="Q67" s="54">
        <v>3.1545741324921135</v>
      </c>
    </row>
    <row r="68" spans="1:17" ht="12.75">
      <c r="A68" s="37" t="s">
        <v>86</v>
      </c>
      <c r="B68" s="46"/>
      <c r="C68" s="34">
        <v>0.13189935064935066</v>
      </c>
      <c r="D68" s="34"/>
      <c r="E68" s="34"/>
      <c r="F68" s="47"/>
      <c r="G68" s="36"/>
      <c r="H68" s="53">
        <v>0.17699115044247787</v>
      </c>
      <c r="I68" s="53"/>
      <c r="J68" s="53"/>
      <c r="K68" s="54"/>
      <c r="L68" s="46"/>
      <c r="M68" s="34"/>
      <c r="N68" s="47">
        <v>0.23835716905023835</v>
      </c>
      <c r="O68" s="36"/>
      <c r="P68" s="53"/>
      <c r="Q68" s="54">
        <v>0.31545741324921134</v>
      </c>
    </row>
    <row r="69" spans="1:17" ht="12.75">
      <c r="A69" s="37" t="s">
        <v>87</v>
      </c>
      <c r="B69" s="46">
        <v>1.7311608961303462</v>
      </c>
      <c r="C69" s="34">
        <v>0.8116883116883117</v>
      </c>
      <c r="D69" s="34">
        <v>0.5653710247349824</v>
      </c>
      <c r="E69" s="34">
        <v>0.22611644997173544</v>
      </c>
      <c r="F69" s="47">
        <v>0.4874390701162355</v>
      </c>
      <c r="G69" s="36">
        <v>6.289308176100629</v>
      </c>
      <c r="H69" s="53">
        <v>2.1238938053097347</v>
      </c>
      <c r="I69" s="53">
        <v>1</v>
      </c>
      <c r="J69" s="53">
        <v>2.150537634408602</v>
      </c>
      <c r="K69" s="54">
        <v>0.847457627118644</v>
      </c>
      <c r="L69" s="46">
        <v>0.3475238922675934</v>
      </c>
      <c r="M69" s="34">
        <v>0.6777516717874571</v>
      </c>
      <c r="N69" s="47">
        <v>1.1001100110011002</v>
      </c>
      <c r="O69" s="36">
        <v>1.1904761904761905</v>
      </c>
      <c r="P69" s="53">
        <v>2.2082018927444795</v>
      </c>
      <c r="Q69" s="54">
        <v>3.470031545741325</v>
      </c>
    </row>
    <row r="70" spans="1:17" ht="12.75">
      <c r="A70" s="37" t="s">
        <v>88</v>
      </c>
      <c r="B70" s="46"/>
      <c r="C70" s="34">
        <v>0.39569805194805197</v>
      </c>
      <c r="D70" s="34"/>
      <c r="E70" s="34"/>
      <c r="F70" s="47">
        <v>0.29996250468691416</v>
      </c>
      <c r="G70" s="36"/>
      <c r="H70" s="53">
        <v>2.1238938053097347</v>
      </c>
      <c r="I70" s="53"/>
      <c r="J70" s="53"/>
      <c r="K70" s="54">
        <v>1.694915254237288</v>
      </c>
      <c r="L70" s="46"/>
      <c r="M70" s="34">
        <v>0.37050424724380987</v>
      </c>
      <c r="N70" s="47">
        <v>0.11001100110011001</v>
      </c>
      <c r="O70" s="36"/>
      <c r="P70" s="53">
        <v>1.4195583596214512</v>
      </c>
      <c r="Q70" s="54">
        <v>1.5772870662460567</v>
      </c>
    </row>
    <row r="71" spans="1:17" ht="12.75">
      <c r="A71" s="37" t="s">
        <v>90</v>
      </c>
      <c r="B71" s="46"/>
      <c r="C71" s="58">
        <v>0.030438311688311688</v>
      </c>
      <c r="D71" s="58">
        <v>0.0706713780918728</v>
      </c>
      <c r="E71" s="34"/>
      <c r="F71" s="47"/>
      <c r="G71" s="36"/>
      <c r="H71" s="53">
        <v>0.35398230088495575</v>
      </c>
      <c r="I71" s="53">
        <v>1</v>
      </c>
      <c r="J71" s="53"/>
      <c r="K71" s="54"/>
      <c r="L71" s="59">
        <v>0.08688097306689835</v>
      </c>
      <c r="M71" s="58">
        <v>0.027110066871498282</v>
      </c>
      <c r="N71" s="47"/>
      <c r="O71" s="36">
        <v>1.1904761904761905</v>
      </c>
      <c r="P71" s="53">
        <v>0.31545741324921134</v>
      </c>
      <c r="Q71" s="54"/>
    </row>
    <row r="72" spans="1:17" ht="12.75">
      <c r="A72" s="37" t="s">
        <v>91</v>
      </c>
      <c r="B72" s="46">
        <v>34.979633401221996</v>
      </c>
      <c r="C72" s="34">
        <v>13.301542207792208</v>
      </c>
      <c r="D72" s="34">
        <v>16.46643109540636</v>
      </c>
      <c r="E72" s="34">
        <v>15.093273035613342</v>
      </c>
      <c r="F72" s="47">
        <v>11.998500187476566</v>
      </c>
      <c r="G72" s="36">
        <v>61.63522012578616</v>
      </c>
      <c r="H72" s="53">
        <v>47.07964601769911</v>
      </c>
      <c r="I72" s="53">
        <v>45</v>
      </c>
      <c r="J72" s="53">
        <v>44.086021505376344</v>
      </c>
      <c r="K72" s="54">
        <v>42.3728813559322</v>
      </c>
      <c r="L72" s="46">
        <v>17.115551694178976</v>
      </c>
      <c r="M72" s="34">
        <v>14.061088017350443</v>
      </c>
      <c r="N72" s="47">
        <v>19.52695269526953</v>
      </c>
      <c r="O72" s="36">
        <v>45.23809523809524</v>
      </c>
      <c r="P72" s="53">
        <v>46.37223974763407</v>
      </c>
      <c r="Q72" s="54">
        <v>52.996845425867505</v>
      </c>
    </row>
    <row r="73" spans="1:17" ht="12.75">
      <c r="A73" s="37" t="s">
        <v>92</v>
      </c>
      <c r="B73" s="59">
        <v>0.05091649694501019</v>
      </c>
      <c r="C73" s="58">
        <v>0.8421266233766234</v>
      </c>
      <c r="D73" s="58">
        <v>0.7773851590106007</v>
      </c>
      <c r="E73" s="58"/>
      <c r="F73" s="35">
        <v>0.03749531308586427</v>
      </c>
      <c r="G73" s="36">
        <v>0.6289308176100629</v>
      </c>
      <c r="H73" s="53">
        <v>3.7168141592920354</v>
      </c>
      <c r="I73" s="53">
        <v>6</v>
      </c>
      <c r="J73" s="53"/>
      <c r="K73" s="54">
        <v>0.847457627118644</v>
      </c>
      <c r="L73" s="59">
        <v>0.9556907037358818</v>
      </c>
      <c r="M73" s="58">
        <v>0.7590818724019519</v>
      </c>
      <c r="N73" s="35">
        <v>0.018335166850018333</v>
      </c>
      <c r="O73" s="36">
        <v>7.142857142857143</v>
      </c>
      <c r="P73" s="53">
        <v>3.470031545741325</v>
      </c>
      <c r="Q73" s="54">
        <v>0.31545741324921134</v>
      </c>
    </row>
    <row r="74" spans="1:17" ht="12.75">
      <c r="A74" s="37" t="s">
        <v>93</v>
      </c>
      <c r="B74" s="59"/>
      <c r="C74" s="58"/>
      <c r="D74" s="58"/>
      <c r="E74" s="58"/>
      <c r="F74" s="35">
        <v>0.03749531308586427</v>
      </c>
      <c r="G74" s="36"/>
      <c r="H74" s="53"/>
      <c r="I74" s="53"/>
      <c r="J74" s="53"/>
      <c r="K74" s="54">
        <v>0.847457627118644</v>
      </c>
      <c r="L74" s="59"/>
      <c r="M74" s="58">
        <v>0.009036688957166094</v>
      </c>
      <c r="N74" s="35"/>
      <c r="O74" s="36"/>
      <c r="P74" s="53">
        <v>0.15772870662460567</v>
      </c>
      <c r="Q74" s="54"/>
    </row>
    <row r="75" spans="1:17" ht="12.75">
      <c r="A75" s="37" t="s">
        <v>94</v>
      </c>
      <c r="B75" s="48">
        <v>127.54582484725051</v>
      </c>
      <c r="C75" s="39">
        <v>27.52637987012987</v>
      </c>
      <c r="D75" s="39">
        <v>113.14487632508833</v>
      </c>
      <c r="E75" s="39">
        <v>84.45449406444318</v>
      </c>
      <c r="F75" s="49">
        <v>48.06899137607799</v>
      </c>
      <c r="G75" s="38">
        <v>66.66666666666667</v>
      </c>
      <c r="H75" s="23">
        <v>46.19469026548673</v>
      </c>
      <c r="I75" s="23">
        <v>69</v>
      </c>
      <c r="J75" s="23">
        <v>59.13978494623656</v>
      </c>
      <c r="K75" s="55">
        <v>42.3728813559322</v>
      </c>
      <c r="L75" s="48">
        <v>90.61685490877498</v>
      </c>
      <c r="M75" s="39">
        <v>36.8064341225375</v>
      </c>
      <c r="N75" s="49">
        <v>82.12321232123212</v>
      </c>
      <c r="O75" s="38">
        <v>61.904761904761905</v>
      </c>
      <c r="P75" s="23">
        <v>47.94952681388013</v>
      </c>
      <c r="Q75" s="55">
        <v>58.04416403785489</v>
      </c>
    </row>
    <row r="76" spans="2:14" ht="12.75">
      <c r="B76" s="78">
        <f>SUM(B4:B75)</f>
        <v>1300.10183299389</v>
      </c>
      <c r="C76" s="78">
        <f>SUM(C4:C75)</f>
        <v>698.2853084415584</v>
      </c>
      <c r="D76" s="78">
        <f>SUM(D4:D75)</f>
        <v>912.3674911660778</v>
      </c>
      <c r="E76" s="78">
        <f>SUM(E4:E75)</f>
        <v>708.4228377614472</v>
      </c>
      <c r="F76" s="78">
        <f>SUM(F4:F75)</f>
        <v>692.8008998875141</v>
      </c>
      <c r="L76" s="78">
        <f>SUM(L4:L75)</f>
        <v>940.6602953953081</v>
      </c>
      <c r="M76" s="78">
        <f>SUM(M4:M75)</f>
        <v>740.5747334176757</v>
      </c>
      <c r="N76" s="78">
        <f>SUM(N4:N75)</f>
        <v>834.066740007334</v>
      </c>
    </row>
  </sheetData>
  <sheetProtection/>
  <mergeCells count="6">
    <mergeCell ref="L1:Q1"/>
    <mergeCell ref="B1:K1"/>
    <mergeCell ref="B2:F2"/>
    <mergeCell ref="G2:K2"/>
    <mergeCell ref="L2:N2"/>
    <mergeCell ref="O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LENOVO</cp:lastModifiedBy>
  <cp:lastPrinted>2005-08-29T14:26:18Z</cp:lastPrinted>
  <dcterms:created xsi:type="dcterms:W3CDTF">2005-08-01T04:35:41Z</dcterms:created>
  <dcterms:modified xsi:type="dcterms:W3CDTF">2019-04-07T13:55:07Z</dcterms:modified>
  <cp:category/>
  <cp:version/>
  <cp:contentType/>
  <cp:contentStatus/>
</cp:coreProperties>
</file>