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4065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'Taul1'!$A:$A,'Taul1'!$2:$4</definedName>
  </definedNames>
  <calcPr fullCalcOnLoad="1"/>
</workbook>
</file>

<file path=xl/sharedStrings.xml><?xml version="1.0" encoding="utf-8"?>
<sst xmlns="http://schemas.openxmlformats.org/spreadsheetml/2006/main" count="166" uniqueCount="165">
  <si>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</si>
  <si>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</si>
  <si>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</si>
  <si>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</si>
  <si>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</si>
  <si>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</si>
  <si>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</si>
  <si>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</si>
  <si>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</si>
  <si>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</si>
  <si>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</si>
  <si>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</si>
  <si>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</si>
  <si>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</si>
  <si>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</si>
  <si>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</si>
  <si>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</si>
  <si>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</si>
  <si>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</si>
  <si>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</si>
  <si>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</si>
  <si>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</si>
  <si>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</si>
  <si>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</si>
  <si>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</si>
  <si>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</si>
  <si>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</si>
  <si>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</si>
  <si>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</si>
  <si>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</si>
  <si>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</si>
  <si>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</si>
  <si>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</si>
  <si>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</si>
  <si>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</si>
  <si>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</si>
  <si>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</si>
  <si>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</si>
  <si>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</si>
  <si>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</si>
  <si>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</si>
  <si>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</si>
  <si>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</si>
  <si>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</si>
  <si>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</si>
  <si>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</si>
  <si>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</si>
  <si>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</si>
  <si>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</si>
  <si>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</si>
  <si>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</si>
  <si>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</si>
  <si>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</si>
  <si>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</si>
  <si>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</si>
  <si>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</si>
  <si>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</si>
  <si>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</si>
  <si>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</si>
  <si>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</si>
  <si>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</si>
  <si>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</si>
  <si>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</si>
  <si>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</si>
  <si>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</si>
  <si>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</si>
  <si>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</si>
  <si>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</si>
  <si>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</si>
  <si>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</si>
  <si>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</si>
  <si>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</si>
  <si>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</si>
  <si>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</si>
  <si>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</si>
  <si>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</si>
  <si>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</si>
  <si>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</si>
  <si>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</si>
  <si>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</si>
  <si>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YHTEENSÄ</t>
  </si>
  <si>
    <t>Empo - Vuolahti</t>
  </si>
  <si>
    <t>Kankainen</t>
  </si>
  <si>
    <t>MAS</t>
  </si>
  <si>
    <t>Silkkiuikku</t>
  </si>
  <si>
    <t>Harmaahaikara</t>
  </si>
  <si>
    <t>Kanadanhanhi</t>
  </si>
  <si>
    <t>Tavi</t>
  </si>
  <si>
    <t>Tukkasotka</t>
  </si>
  <si>
    <t>Lapasotka</t>
  </si>
  <si>
    <t>Haahka</t>
  </si>
  <si>
    <t>Lehtokurppa</t>
  </si>
  <si>
    <t>Naurulokki</t>
  </si>
  <si>
    <t>Västäräkki</t>
  </si>
  <si>
    <t>Niittykirvinen</t>
  </si>
  <si>
    <t>Laulurastas</t>
  </si>
  <si>
    <t>Kulorastas</t>
  </si>
  <si>
    <t>Mustavaris</t>
  </si>
  <si>
    <t>Vuorihemppo</t>
  </si>
  <si>
    <t>Taviokuurna</t>
  </si>
  <si>
    <t>Pajusirkku</t>
  </si>
  <si>
    <t>Pilkkasiipi</t>
  </si>
  <si>
    <t>Uivelo</t>
  </si>
  <si>
    <t>Tuulihaukka</t>
  </si>
  <si>
    <t>Riskilä</t>
  </si>
  <si>
    <t>Pulmunen</t>
  </si>
  <si>
    <t>Merisirri</t>
  </si>
  <si>
    <t>Pikkukajava</t>
  </si>
  <si>
    <t>Ampuhaukka</t>
  </si>
  <si>
    <t>Ruissalo</t>
  </si>
  <si>
    <t>Seppälä</t>
  </si>
  <si>
    <t>Tuomoinen</t>
  </si>
  <si>
    <t>VEH</t>
  </si>
  <si>
    <t>Korvensuu</t>
  </si>
  <si>
    <t>MYN</t>
  </si>
  <si>
    <t>Pähkinähakki</t>
  </si>
  <si>
    <t>Syyslaskennat TLY:n alueella</t>
  </si>
  <si>
    <t>2001</t>
  </si>
  <si>
    <t>2000</t>
  </si>
  <si>
    <t>1999</t>
  </si>
  <si>
    <t>Kaakkuri</t>
  </si>
  <si>
    <t>Haapana</t>
  </si>
  <si>
    <t>Jouhisorsa</t>
  </si>
  <si>
    <t>Punasotka</t>
  </si>
  <si>
    <t>Mustalintu</t>
  </si>
  <si>
    <t>Taivaanvuohi</t>
  </si>
  <si>
    <t>Merihanhi</t>
  </si>
  <si>
    <t>Kiuru</t>
  </si>
  <si>
    <t>Metsähanhi</t>
  </si>
  <si>
    <t>Valkoposkihanhi</t>
  </si>
  <si>
    <t>Selkälokki</t>
  </si>
  <si>
    <t>Huuhkaja</t>
  </si>
  <si>
    <t>Rautiainen</t>
  </si>
  <si>
    <t>Tundrahanhi</t>
  </si>
  <si>
    <t>Kuningaskalastaja</t>
  </si>
  <si>
    <t>Punakottarainen</t>
  </si>
  <si>
    <t>Pohjantikka</t>
  </si>
  <si>
    <t>Sepelhanhi</t>
  </si>
  <si>
    <t>Kurki</t>
  </si>
  <si>
    <t>Isolokki</t>
  </si>
  <si>
    <t>Kangaskiuru</t>
  </si>
  <si>
    <t>Tiltaltti</t>
  </si>
  <si>
    <t>1975-98</t>
  </si>
  <si>
    <t>2002</t>
  </si>
  <si>
    <t>2003</t>
  </si>
  <si>
    <t>PAR</t>
  </si>
  <si>
    <t>Kirjala</t>
  </si>
  <si>
    <t>Nokkavarpunen</t>
  </si>
  <si>
    <t>MIE</t>
  </si>
  <si>
    <t>Laajokivarsi</t>
  </si>
  <si>
    <t>Jänkäkurppa</t>
  </si>
  <si>
    <t>Sinisuohaukka</t>
  </si>
  <si>
    <t>Töyhtöhyyppä</t>
  </si>
  <si>
    <t>2004</t>
  </si>
  <si>
    <t>PYH</t>
  </si>
  <si>
    <t>Otajärvi</t>
  </si>
  <si>
    <t>MEL</t>
  </si>
  <si>
    <t>Koivukylä</t>
  </si>
  <si>
    <t>KOS</t>
  </si>
  <si>
    <t>Brunnila-Röölä</t>
  </si>
  <si>
    <r>
      <t xml:space="preserve">RIVIT 5 - 128:
Lajikohtainen yksilömäärä
/ 10 havainnointikilometriä
</t>
    </r>
    <r>
      <rPr>
        <sz val="8"/>
        <rFont val="Arial"/>
        <family val="2"/>
      </rPr>
      <t>(Esim. 40km:n lenkillä vuonna 2003 havaitsi keskimäärin yhden silkkiuikun.)</t>
    </r>
  </si>
  <si>
    <t>PÖY</t>
  </si>
  <si>
    <t>Auvainen-Puho</t>
  </si>
  <si>
    <t>YLÄ</t>
  </si>
  <si>
    <t>Vaskijärvi</t>
  </si>
</sst>
</file>

<file path=xl/styles.xml><?xml version="1.0" encoding="utf-8"?>
<styleSheet xmlns="http://schemas.openxmlformats.org/spreadsheetml/2006/main">
  <numFmts count="1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2" fontId="0" fillId="0" borderId="5" xfId="0" applyNumberForma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2" fontId="0" fillId="0" borderId="0" xfId="0" applyNumberFormat="1" applyFont="1" applyAlignment="1">
      <alignment/>
    </xf>
    <xf numFmtId="1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2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9"/>
  <sheetViews>
    <sheetView tabSelected="1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24" sqref="J124"/>
    </sheetView>
  </sheetViews>
  <sheetFormatPr defaultColWidth="5.7109375" defaultRowHeight="12.75"/>
  <cols>
    <col min="1" max="1" width="16.00390625" style="1" bestFit="1" customWidth="1"/>
    <col min="2" max="2" width="7.57421875" style="26" bestFit="1" customWidth="1"/>
    <col min="3" max="8" width="6.7109375" style="0" customWidth="1"/>
    <col min="9" max="9" width="6.57421875" style="0" bestFit="1" customWidth="1"/>
    <col min="11" max="11" width="5.7109375" style="26" customWidth="1"/>
    <col min="22" max="22" width="5.7109375" style="26" customWidth="1"/>
  </cols>
  <sheetData>
    <row r="1" ht="12.75">
      <c r="A1" s="1" t="s">
        <v>116</v>
      </c>
    </row>
    <row r="2" spans="1:25" s="4" customFormat="1" ht="74.25">
      <c r="A2" s="3"/>
      <c r="B2" s="42" t="s">
        <v>160</v>
      </c>
      <c r="C2" s="42"/>
      <c r="D2" s="42"/>
      <c r="E2" s="42"/>
      <c r="F2" s="42"/>
      <c r="G2" s="43"/>
      <c r="H2" s="44"/>
      <c r="I2" s="7" t="s">
        <v>80</v>
      </c>
      <c r="J2" s="4" t="s">
        <v>81</v>
      </c>
      <c r="K2" s="27" t="s">
        <v>157</v>
      </c>
      <c r="L2" s="4" t="s">
        <v>72</v>
      </c>
      <c r="M2" s="4" t="s">
        <v>110</v>
      </c>
      <c r="N2" s="4" t="s">
        <v>82</v>
      </c>
      <c r="P2" s="4" t="s">
        <v>149</v>
      </c>
      <c r="Q2" s="4" t="s">
        <v>113</v>
      </c>
      <c r="R2" s="4" t="s">
        <v>146</v>
      </c>
      <c r="S2" s="4" t="s">
        <v>155</v>
      </c>
      <c r="T2" s="4" t="s">
        <v>162</v>
      </c>
      <c r="U2" s="4" t="s">
        <v>76</v>
      </c>
      <c r="V2" s="27" t="s">
        <v>159</v>
      </c>
      <c r="W2" s="4" t="s">
        <v>109</v>
      </c>
      <c r="X2" s="4" t="s">
        <v>111</v>
      </c>
      <c r="Y2" s="4" t="s">
        <v>164</v>
      </c>
    </row>
    <row r="3" spans="1:25" s="6" customFormat="1" ht="12.75">
      <c r="A3" s="5"/>
      <c r="B3" s="22" t="s">
        <v>142</v>
      </c>
      <c r="C3" s="23" t="s">
        <v>119</v>
      </c>
      <c r="D3" s="12" t="s">
        <v>118</v>
      </c>
      <c r="E3" s="12" t="s">
        <v>117</v>
      </c>
      <c r="F3" s="12" t="s">
        <v>143</v>
      </c>
      <c r="G3" s="12" t="s">
        <v>144</v>
      </c>
      <c r="H3" s="13" t="s">
        <v>153</v>
      </c>
      <c r="I3" s="8"/>
      <c r="J3" s="6" t="s">
        <v>73</v>
      </c>
      <c r="K3" s="22" t="s">
        <v>158</v>
      </c>
      <c r="L3" s="6" t="s">
        <v>71</v>
      </c>
      <c r="M3" s="6" t="s">
        <v>0</v>
      </c>
      <c r="N3" s="6" t="s">
        <v>83</v>
      </c>
      <c r="O3" s="6" t="s">
        <v>156</v>
      </c>
      <c r="P3" s="6" t="s">
        <v>148</v>
      </c>
      <c r="Q3" s="6" t="s">
        <v>114</v>
      </c>
      <c r="R3" s="6" t="s">
        <v>145</v>
      </c>
      <c r="S3" s="6" t="s">
        <v>154</v>
      </c>
      <c r="T3" s="6" t="s">
        <v>161</v>
      </c>
      <c r="U3" s="6" t="s">
        <v>75</v>
      </c>
      <c r="V3" s="22" t="s">
        <v>75</v>
      </c>
      <c r="W3" s="6" t="s">
        <v>79</v>
      </c>
      <c r="X3" s="6" t="s">
        <v>112</v>
      </c>
      <c r="Y3" s="6" t="s">
        <v>163</v>
      </c>
    </row>
    <row r="4" spans="1:25" ht="12.75">
      <c r="A4" s="41" t="s">
        <v>1</v>
      </c>
      <c r="B4" s="14"/>
      <c r="C4" s="29">
        <v>382</v>
      </c>
      <c r="D4" s="29">
        <v>316</v>
      </c>
      <c r="E4" s="29">
        <v>366</v>
      </c>
      <c r="F4" s="29">
        <v>416</v>
      </c>
      <c r="G4" s="29">
        <v>477</v>
      </c>
      <c r="H4" s="16">
        <f>(I4)</f>
        <v>185.9</v>
      </c>
      <c r="I4" s="21">
        <f>SUM(J4:Y4)</f>
        <v>185.9</v>
      </c>
      <c r="J4" s="15">
        <v>12</v>
      </c>
      <c r="K4" s="37">
        <v>11</v>
      </c>
      <c r="L4" s="17">
        <v>10.4</v>
      </c>
      <c r="M4" s="17">
        <v>11.6</v>
      </c>
      <c r="N4" s="18">
        <v>11</v>
      </c>
      <c r="O4" s="18">
        <v>13</v>
      </c>
      <c r="P4" s="18">
        <v>13.5</v>
      </c>
      <c r="Q4" s="18">
        <v>9.8</v>
      </c>
      <c r="R4" s="18">
        <v>10.4</v>
      </c>
      <c r="S4" s="18">
        <v>8</v>
      </c>
      <c r="T4" s="18">
        <v>11.3</v>
      </c>
      <c r="U4" s="15">
        <v>18</v>
      </c>
      <c r="V4" s="37">
        <v>10.7</v>
      </c>
      <c r="W4" s="15">
        <v>16.3</v>
      </c>
      <c r="X4" s="15">
        <v>10.8</v>
      </c>
      <c r="Y4" s="11">
        <v>8.1</v>
      </c>
    </row>
    <row r="5" spans="1:24" ht="12.75">
      <c r="A5" s="31" t="s">
        <v>120</v>
      </c>
      <c r="B5" s="33"/>
      <c r="C5" s="25"/>
      <c r="D5" s="25">
        <v>0.03</v>
      </c>
      <c r="E5" s="25">
        <v>0.05</v>
      </c>
      <c r="F5" s="25"/>
      <c r="G5" s="25"/>
      <c r="H5" s="10">
        <f aca="true" t="shared" si="0" ref="H5:H36">I5*10/I$4</f>
        <v>0</v>
      </c>
      <c r="I5" s="9">
        <f>SUM(J5:Y5)</f>
        <v>0</v>
      </c>
      <c r="J5" s="30"/>
      <c r="K5" s="38"/>
      <c r="L5" s="36"/>
      <c r="M5" s="24"/>
      <c r="N5" s="11"/>
      <c r="O5" s="11"/>
      <c r="P5" s="11"/>
      <c r="Q5" s="11"/>
      <c r="R5" s="11"/>
      <c r="S5" s="11"/>
      <c r="T5" s="11"/>
      <c r="U5" s="30"/>
      <c r="V5" s="38"/>
      <c r="W5" s="30"/>
      <c r="X5" s="30"/>
    </row>
    <row r="6" spans="1:24" ht="12.75">
      <c r="A6" s="1" t="s">
        <v>84</v>
      </c>
      <c r="B6" s="28">
        <v>0.27</v>
      </c>
      <c r="C6" s="24">
        <v>0.34</v>
      </c>
      <c r="D6" s="2">
        <v>0.66</v>
      </c>
      <c r="E6" s="2">
        <v>0.57</v>
      </c>
      <c r="F6" s="2">
        <v>0.07</v>
      </c>
      <c r="G6" s="2">
        <v>0.25</v>
      </c>
      <c r="H6" s="10">
        <f t="shared" si="0"/>
        <v>0.10758472296933835</v>
      </c>
      <c r="I6" s="9">
        <f aca="true" t="shared" si="1" ref="I6:I69">SUM(J6:Y6)</f>
        <v>2</v>
      </c>
      <c r="J6" s="19"/>
      <c r="K6" s="39"/>
      <c r="L6" s="19"/>
      <c r="M6" s="19"/>
      <c r="N6" s="20"/>
      <c r="O6" s="20"/>
      <c r="P6" s="20"/>
      <c r="Q6" s="20"/>
      <c r="R6" s="20"/>
      <c r="S6" s="20"/>
      <c r="T6" s="20"/>
      <c r="U6" s="19">
        <v>1</v>
      </c>
      <c r="V6" s="39"/>
      <c r="W6" s="19">
        <v>1</v>
      </c>
      <c r="X6" s="19"/>
    </row>
    <row r="7" spans="1:13" ht="12.75">
      <c r="A7" s="1" t="s">
        <v>2</v>
      </c>
      <c r="B7" s="28">
        <v>0.03</v>
      </c>
      <c r="C7" s="24">
        <v>0.18</v>
      </c>
      <c r="E7" s="2">
        <v>0.03</v>
      </c>
      <c r="F7" s="2">
        <v>0.72</v>
      </c>
      <c r="G7" s="2"/>
      <c r="H7" s="10">
        <f t="shared" si="0"/>
        <v>0.05379236148466918</v>
      </c>
      <c r="I7" s="9">
        <f t="shared" si="1"/>
        <v>1</v>
      </c>
      <c r="J7" s="19"/>
      <c r="K7" s="39"/>
      <c r="L7" s="19">
        <v>1</v>
      </c>
      <c r="M7" s="19"/>
    </row>
    <row r="8" spans="1:23" ht="12.75">
      <c r="A8" s="1" t="s">
        <v>85</v>
      </c>
      <c r="B8" s="28"/>
      <c r="C8" s="24">
        <v>0.13</v>
      </c>
      <c r="D8">
        <v>0.54</v>
      </c>
      <c r="E8" s="2">
        <v>0.66</v>
      </c>
      <c r="F8" s="2">
        <v>0.14</v>
      </c>
      <c r="G8" s="2">
        <v>0.23</v>
      </c>
      <c r="H8" s="10">
        <f t="shared" si="0"/>
        <v>0.3765465303926842</v>
      </c>
      <c r="I8" s="9">
        <f t="shared" si="1"/>
        <v>7</v>
      </c>
      <c r="J8" s="19"/>
      <c r="K8" s="39"/>
      <c r="L8" s="20">
        <v>5</v>
      </c>
      <c r="M8" s="19"/>
      <c r="W8">
        <v>2</v>
      </c>
    </row>
    <row r="9" spans="1:23" ht="12.75">
      <c r="A9" s="1" t="s">
        <v>3</v>
      </c>
      <c r="B9" s="28">
        <v>3.7</v>
      </c>
      <c r="C9" s="25">
        <v>3.51</v>
      </c>
      <c r="D9" s="2">
        <v>3.04</v>
      </c>
      <c r="E9" s="2">
        <v>3.28</v>
      </c>
      <c r="F9" s="2">
        <v>3.92</v>
      </c>
      <c r="G9" s="2">
        <v>3.58</v>
      </c>
      <c r="H9" s="10">
        <f t="shared" si="0"/>
        <v>3.8192576654115116</v>
      </c>
      <c r="I9" s="9">
        <f t="shared" si="1"/>
        <v>71</v>
      </c>
      <c r="J9" s="19">
        <v>1</v>
      </c>
      <c r="K9" s="39"/>
      <c r="L9" s="19">
        <v>44</v>
      </c>
      <c r="M9" s="19"/>
      <c r="P9">
        <v>4</v>
      </c>
      <c r="U9">
        <v>11</v>
      </c>
      <c r="V9" s="26">
        <v>8</v>
      </c>
      <c r="W9">
        <v>3</v>
      </c>
    </row>
    <row r="10" spans="1:23" ht="12.75">
      <c r="A10" s="1" t="s">
        <v>4</v>
      </c>
      <c r="B10" s="28">
        <v>0.59</v>
      </c>
      <c r="C10" s="34">
        <v>0.47</v>
      </c>
      <c r="D10" s="2">
        <v>0.98</v>
      </c>
      <c r="E10" s="2">
        <v>0.22</v>
      </c>
      <c r="F10" s="2">
        <v>4.16</v>
      </c>
      <c r="G10" s="2">
        <v>0.63</v>
      </c>
      <c r="H10" s="10">
        <f t="shared" si="0"/>
        <v>3.1737493275954813</v>
      </c>
      <c r="I10" s="9">
        <f t="shared" si="1"/>
        <v>59</v>
      </c>
      <c r="J10" s="19">
        <v>1</v>
      </c>
      <c r="K10" s="39"/>
      <c r="L10" s="19">
        <v>2</v>
      </c>
      <c r="M10" s="19">
        <v>38</v>
      </c>
      <c r="S10">
        <v>17</v>
      </c>
      <c r="W10">
        <v>1</v>
      </c>
    </row>
    <row r="11" spans="1:13" ht="12.75">
      <c r="A11" s="1" t="s">
        <v>128</v>
      </c>
      <c r="B11" s="28">
        <v>0</v>
      </c>
      <c r="C11" s="24"/>
      <c r="D11" s="2">
        <v>0.47</v>
      </c>
      <c r="E11" s="2"/>
      <c r="F11" s="2"/>
      <c r="G11" s="2">
        <v>0.02</v>
      </c>
      <c r="H11" s="10">
        <f t="shared" si="0"/>
        <v>0</v>
      </c>
      <c r="I11" s="9">
        <f t="shared" si="1"/>
        <v>0</v>
      </c>
      <c r="J11" s="19"/>
      <c r="K11" s="39"/>
      <c r="L11" s="19"/>
      <c r="M11" s="19"/>
    </row>
    <row r="12" spans="1:23" ht="12.75">
      <c r="A12" s="1" t="s">
        <v>126</v>
      </c>
      <c r="B12" s="28"/>
      <c r="C12" s="34">
        <v>0.13</v>
      </c>
      <c r="D12" s="2">
        <v>0.06</v>
      </c>
      <c r="E12" s="2">
        <v>0.05</v>
      </c>
      <c r="F12" s="2"/>
      <c r="G12" s="2"/>
      <c r="H12" s="10">
        <f t="shared" si="0"/>
        <v>0.10758472296933835</v>
      </c>
      <c r="I12" s="9">
        <f t="shared" si="1"/>
        <v>2</v>
      </c>
      <c r="J12" s="19"/>
      <c r="K12" s="39"/>
      <c r="L12" s="19"/>
      <c r="M12" s="19"/>
      <c r="W12">
        <v>2</v>
      </c>
    </row>
    <row r="13" spans="1:13" ht="12.75">
      <c r="A13" s="1" t="s">
        <v>133</v>
      </c>
      <c r="B13" s="28"/>
      <c r="C13" s="24"/>
      <c r="D13" s="2">
        <v>0.03</v>
      </c>
      <c r="E13" s="2"/>
      <c r="F13" s="2"/>
      <c r="G13" s="2"/>
      <c r="H13" s="10">
        <f t="shared" si="0"/>
        <v>0</v>
      </c>
      <c r="I13" s="9">
        <f t="shared" si="1"/>
        <v>0</v>
      </c>
      <c r="J13" s="19"/>
      <c r="K13" s="39"/>
      <c r="L13" s="19"/>
      <c r="M13" s="19"/>
    </row>
    <row r="14" spans="1:23" ht="12.75">
      <c r="A14" s="1" t="s">
        <v>86</v>
      </c>
      <c r="B14" s="28">
        <v>2.19</v>
      </c>
      <c r="C14" s="24">
        <v>25.55</v>
      </c>
      <c r="D14" s="2">
        <v>31.11</v>
      </c>
      <c r="E14" s="2">
        <v>14.51</v>
      </c>
      <c r="F14" s="2">
        <v>25.89</v>
      </c>
      <c r="G14" s="2">
        <v>10.5</v>
      </c>
      <c r="H14" s="10">
        <f t="shared" si="0"/>
        <v>7.8536847767617</v>
      </c>
      <c r="I14" s="9">
        <f t="shared" si="1"/>
        <v>146</v>
      </c>
      <c r="J14" s="19"/>
      <c r="K14" s="39"/>
      <c r="L14" s="19"/>
      <c r="M14" s="19"/>
      <c r="W14">
        <v>146</v>
      </c>
    </row>
    <row r="15" spans="1:13" ht="12.75">
      <c r="A15" s="1" t="s">
        <v>137</v>
      </c>
      <c r="B15" s="28"/>
      <c r="C15" s="34">
        <v>0.03</v>
      </c>
      <c r="D15" s="2"/>
      <c r="E15" s="2"/>
      <c r="F15" s="2"/>
      <c r="G15" s="2"/>
      <c r="H15" s="10">
        <f t="shared" si="0"/>
        <v>0</v>
      </c>
      <c r="I15" s="9">
        <f t="shared" si="1"/>
        <v>0</v>
      </c>
      <c r="J15" s="19"/>
      <c r="K15" s="39"/>
      <c r="L15" s="19"/>
      <c r="M15" s="19"/>
    </row>
    <row r="16" spans="1:23" ht="12.75">
      <c r="A16" s="1" t="s">
        <v>129</v>
      </c>
      <c r="B16" s="28"/>
      <c r="C16" s="34">
        <v>0.05</v>
      </c>
      <c r="D16" s="2">
        <v>0.25</v>
      </c>
      <c r="E16" s="2"/>
      <c r="F16" s="2"/>
      <c r="G16" s="2"/>
      <c r="H16" s="10">
        <f t="shared" si="0"/>
        <v>0.05379236148466918</v>
      </c>
      <c r="I16" s="9">
        <f t="shared" si="1"/>
        <v>1</v>
      </c>
      <c r="J16" s="19"/>
      <c r="K16" s="39"/>
      <c r="L16" s="19"/>
      <c r="M16" s="19"/>
      <c r="W16">
        <v>1</v>
      </c>
    </row>
    <row r="17" spans="1:13" ht="12.75">
      <c r="A17" s="1" t="s">
        <v>121</v>
      </c>
      <c r="B17" s="28">
        <v>0.24</v>
      </c>
      <c r="C17" s="24">
        <v>0.1</v>
      </c>
      <c r="D17" s="2">
        <v>0.73</v>
      </c>
      <c r="E17" s="2">
        <v>0.03</v>
      </c>
      <c r="F17" s="2">
        <v>0.17</v>
      </c>
      <c r="G17" s="2">
        <v>0.25</v>
      </c>
      <c r="H17" s="10">
        <f t="shared" si="0"/>
        <v>0.16137708445400753</v>
      </c>
      <c r="I17" s="9">
        <f t="shared" si="1"/>
        <v>3</v>
      </c>
      <c r="J17" s="19"/>
      <c r="K17" s="39"/>
      <c r="L17" s="19">
        <v>2</v>
      </c>
      <c r="M17" s="19">
        <v>1</v>
      </c>
    </row>
    <row r="18" spans="1:16" ht="12.75">
      <c r="A18" s="1" t="s">
        <v>87</v>
      </c>
      <c r="B18" s="28">
        <v>0.09</v>
      </c>
      <c r="C18" s="24">
        <v>0.18</v>
      </c>
      <c r="D18" s="2">
        <v>0.13</v>
      </c>
      <c r="E18" s="2"/>
      <c r="F18" s="2"/>
      <c r="G18" s="2">
        <v>0.1</v>
      </c>
      <c r="H18" s="10">
        <f t="shared" si="0"/>
        <v>0.26896180742334586</v>
      </c>
      <c r="I18" s="9">
        <f t="shared" si="1"/>
        <v>5</v>
      </c>
      <c r="J18" s="19"/>
      <c r="K18" s="39"/>
      <c r="L18" s="19">
        <v>5</v>
      </c>
      <c r="M18" s="19"/>
      <c r="N18" s="32"/>
      <c r="O18" s="32"/>
      <c r="P18" s="32"/>
    </row>
    <row r="19" spans="1:23" ht="12.75">
      <c r="A19" s="1" t="s">
        <v>5</v>
      </c>
      <c r="B19" s="28">
        <v>22.59</v>
      </c>
      <c r="C19" s="34">
        <v>8.87</v>
      </c>
      <c r="D19" s="2">
        <v>17.91</v>
      </c>
      <c r="E19" s="2">
        <v>22.1</v>
      </c>
      <c r="F19" s="2">
        <v>25.94</v>
      </c>
      <c r="G19" s="2">
        <v>14.82</v>
      </c>
      <c r="H19" s="10">
        <f t="shared" si="0"/>
        <v>14.308768154922001</v>
      </c>
      <c r="I19" s="9">
        <f t="shared" si="1"/>
        <v>266</v>
      </c>
      <c r="J19" s="19">
        <v>4</v>
      </c>
      <c r="K19" s="39"/>
      <c r="L19" s="20">
        <v>39</v>
      </c>
      <c r="M19" s="19"/>
      <c r="N19">
        <v>4</v>
      </c>
      <c r="R19">
        <v>3</v>
      </c>
      <c r="S19">
        <v>3</v>
      </c>
      <c r="U19">
        <v>30</v>
      </c>
      <c r="W19">
        <v>183</v>
      </c>
    </row>
    <row r="20" spans="1:13" ht="12.75">
      <c r="A20" s="1" t="s">
        <v>122</v>
      </c>
      <c r="B20" s="28">
        <v>0</v>
      </c>
      <c r="C20" s="24"/>
      <c r="E20" s="2">
        <v>0.03</v>
      </c>
      <c r="F20" s="2"/>
      <c r="G20" s="2">
        <v>0.02</v>
      </c>
      <c r="H20" s="10">
        <f t="shared" si="0"/>
        <v>0</v>
      </c>
      <c r="I20" s="9">
        <f t="shared" si="1"/>
        <v>0</v>
      </c>
      <c r="J20" s="19"/>
      <c r="K20" s="39"/>
      <c r="L20" s="19"/>
      <c r="M20" s="19"/>
    </row>
    <row r="21" spans="1:13" ht="12.75">
      <c r="A21" s="1" t="s">
        <v>123</v>
      </c>
      <c r="B21" s="28"/>
      <c r="C21" s="34">
        <v>0.34</v>
      </c>
      <c r="D21" s="2">
        <v>0.22</v>
      </c>
      <c r="E21" s="2">
        <v>0.08</v>
      </c>
      <c r="F21" s="2"/>
      <c r="G21" s="2"/>
      <c r="H21" s="10">
        <f t="shared" si="0"/>
        <v>0</v>
      </c>
      <c r="I21" s="9">
        <f t="shared" si="1"/>
        <v>0</v>
      </c>
      <c r="J21" s="19"/>
      <c r="K21" s="39"/>
      <c r="L21" s="19"/>
      <c r="M21" s="19"/>
    </row>
    <row r="22" spans="1:23" ht="12.75">
      <c r="A22" s="1" t="s">
        <v>88</v>
      </c>
      <c r="B22" s="28">
        <v>7.64</v>
      </c>
      <c r="C22" s="34">
        <v>6.91</v>
      </c>
      <c r="D22" s="2">
        <v>7.03</v>
      </c>
      <c r="E22" s="2">
        <v>6.89</v>
      </c>
      <c r="F22" s="2">
        <v>7.16</v>
      </c>
      <c r="G22" s="2">
        <v>5.45</v>
      </c>
      <c r="H22" s="10">
        <f t="shared" si="0"/>
        <v>8.391608391608392</v>
      </c>
      <c r="I22" s="9">
        <f t="shared" si="1"/>
        <v>156</v>
      </c>
      <c r="J22" s="19"/>
      <c r="K22" s="39"/>
      <c r="L22" s="19">
        <v>62</v>
      </c>
      <c r="M22" s="19"/>
      <c r="R22">
        <v>5</v>
      </c>
      <c r="U22">
        <v>62</v>
      </c>
      <c r="W22">
        <v>27</v>
      </c>
    </row>
    <row r="23" spans="1:13" ht="12.75">
      <c r="A23" s="1" t="s">
        <v>89</v>
      </c>
      <c r="B23" s="28">
        <v>0.07</v>
      </c>
      <c r="C23" s="24"/>
      <c r="E23" s="2"/>
      <c r="F23" s="2">
        <v>0.02</v>
      </c>
      <c r="G23" s="2"/>
      <c r="H23" s="10">
        <f t="shared" si="0"/>
        <v>0</v>
      </c>
      <c r="I23" s="9">
        <f t="shared" si="1"/>
        <v>0</v>
      </c>
      <c r="J23" s="19"/>
      <c r="K23" s="39"/>
      <c r="L23" s="19"/>
      <c r="M23" s="19"/>
    </row>
    <row r="24" spans="1:21" ht="12.75">
      <c r="A24" s="1" t="s">
        <v>90</v>
      </c>
      <c r="B24" s="28">
        <v>0.83</v>
      </c>
      <c r="C24" s="25">
        <v>0.6</v>
      </c>
      <c r="D24" s="2">
        <v>0.13</v>
      </c>
      <c r="E24" s="2">
        <v>0.16</v>
      </c>
      <c r="F24" s="2">
        <v>3.8</v>
      </c>
      <c r="G24" s="2">
        <v>0.02</v>
      </c>
      <c r="H24" s="10">
        <f t="shared" si="0"/>
        <v>0.2151694459386767</v>
      </c>
      <c r="I24" s="9">
        <f t="shared" si="1"/>
        <v>4</v>
      </c>
      <c r="J24" s="19"/>
      <c r="K24" s="39"/>
      <c r="L24" s="19"/>
      <c r="M24" s="19"/>
      <c r="U24">
        <v>4</v>
      </c>
    </row>
    <row r="25" spans="1:13" ht="12.75">
      <c r="A25" s="1" t="s">
        <v>64</v>
      </c>
      <c r="B25" s="28">
        <v>0.88</v>
      </c>
      <c r="C25" s="24">
        <v>0.05</v>
      </c>
      <c r="D25" s="2">
        <v>0.03</v>
      </c>
      <c r="E25" s="2">
        <v>0.05</v>
      </c>
      <c r="F25" s="2">
        <v>1.06</v>
      </c>
      <c r="G25" s="2"/>
      <c r="H25" s="10">
        <f t="shared" si="0"/>
        <v>0</v>
      </c>
      <c r="I25" s="9">
        <f t="shared" si="1"/>
        <v>0</v>
      </c>
      <c r="J25" s="19"/>
      <c r="K25" s="39"/>
      <c r="L25" s="19"/>
      <c r="M25" s="19"/>
    </row>
    <row r="26" spans="1:13" ht="12.75">
      <c r="A26" s="1" t="s">
        <v>124</v>
      </c>
      <c r="B26" s="28">
        <v>0.18</v>
      </c>
      <c r="C26" s="34">
        <v>1.62</v>
      </c>
      <c r="D26" s="2">
        <v>0.03</v>
      </c>
      <c r="E26" s="2">
        <v>0.68</v>
      </c>
      <c r="F26" s="2">
        <v>0.02</v>
      </c>
      <c r="G26" s="2">
        <v>0.48</v>
      </c>
      <c r="H26" s="10">
        <f t="shared" si="0"/>
        <v>0</v>
      </c>
      <c r="I26" s="9">
        <f t="shared" si="1"/>
        <v>0</v>
      </c>
      <c r="J26" s="19"/>
      <c r="K26" s="39"/>
      <c r="L26" s="19"/>
      <c r="M26" s="19"/>
    </row>
    <row r="27" spans="1:23" ht="12.75">
      <c r="A27" s="1" t="s">
        <v>101</v>
      </c>
      <c r="B27" s="28">
        <v>0.1</v>
      </c>
      <c r="C27" s="34">
        <v>0.13</v>
      </c>
      <c r="D27" s="2">
        <v>0.25</v>
      </c>
      <c r="E27" s="2"/>
      <c r="F27" s="2">
        <v>0.05</v>
      </c>
      <c r="G27" s="2">
        <v>0.19</v>
      </c>
      <c r="H27" s="10">
        <f t="shared" si="0"/>
        <v>0.05379236148466918</v>
      </c>
      <c r="I27" s="9">
        <f t="shared" si="1"/>
        <v>1</v>
      </c>
      <c r="J27" s="19"/>
      <c r="K27" s="39"/>
      <c r="L27" s="19"/>
      <c r="M27" s="19"/>
      <c r="W27">
        <v>1</v>
      </c>
    </row>
    <row r="28" spans="1:23" ht="12.75">
      <c r="A28" s="1" t="s">
        <v>6</v>
      </c>
      <c r="B28" s="28">
        <v>20.66</v>
      </c>
      <c r="C28" s="34">
        <v>9.61</v>
      </c>
      <c r="D28" s="2">
        <v>12.18</v>
      </c>
      <c r="E28" s="2">
        <v>8.91</v>
      </c>
      <c r="F28" s="2">
        <v>37.45</v>
      </c>
      <c r="G28" s="2">
        <v>11.11</v>
      </c>
      <c r="H28" s="10">
        <f t="shared" si="0"/>
        <v>6.239913932221624</v>
      </c>
      <c r="I28" s="9">
        <f t="shared" si="1"/>
        <v>116</v>
      </c>
      <c r="J28" s="19"/>
      <c r="K28" s="39"/>
      <c r="L28" s="19">
        <v>20</v>
      </c>
      <c r="M28" s="19">
        <v>36</v>
      </c>
      <c r="S28">
        <v>3</v>
      </c>
      <c r="U28">
        <v>33</v>
      </c>
      <c r="V28" s="26">
        <v>5</v>
      </c>
      <c r="W28">
        <v>19</v>
      </c>
    </row>
    <row r="29" spans="1:21" ht="12.75">
      <c r="A29" s="1" t="s">
        <v>102</v>
      </c>
      <c r="B29" s="28">
        <v>0.11</v>
      </c>
      <c r="C29" s="34">
        <v>0.81</v>
      </c>
      <c r="D29" s="2">
        <v>1.23</v>
      </c>
      <c r="E29" s="2">
        <v>0.6</v>
      </c>
      <c r="F29" s="2">
        <v>0.05</v>
      </c>
      <c r="G29" s="2">
        <v>0.08</v>
      </c>
      <c r="H29" s="10">
        <f t="shared" si="0"/>
        <v>0.26896180742334586</v>
      </c>
      <c r="I29" s="9">
        <f t="shared" si="1"/>
        <v>5</v>
      </c>
      <c r="J29" s="19"/>
      <c r="K29" s="39"/>
      <c r="L29" s="19">
        <v>4</v>
      </c>
      <c r="M29" s="19"/>
      <c r="U29">
        <v>1</v>
      </c>
    </row>
    <row r="30" spans="1:13" ht="12.75">
      <c r="A30" s="1" t="s">
        <v>65</v>
      </c>
      <c r="B30" s="28">
        <v>0.15</v>
      </c>
      <c r="C30" s="34">
        <v>0.03</v>
      </c>
      <c r="D30" s="2">
        <v>0.32</v>
      </c>
      <c r="E30" s="2">
        <v>0.03</v>
      </c>
      <c r="F30" s="2">
        <v>0.02</v>
      </c>
      <c r="G30" s="2"/>
      <c r="H30" s="10">
        <f t="shared" si="0"/>
        <v>0</v>
      </c>
      <c r="I30" s="9">
        <f t="shared" si="1"/>
        <v>0</v>
      </c>
      <c r="J30" s="19"/>
      <c r="K30" s="39"/>
      <c r="L30" s="19"/>
      <c r="M30" s="19"/>
    </row>
    <row r="31" spans="1:23" ht="12.75">
      <c r="A31" s="1" t="s">
        <v>7</v>
      </c>
      <c r="B31" s="28">
        <v>23.4</v>
      </c>
      <c r="C31" s="34">
        <v>11.05</v>
      </c>
      <c r="D31" s="2">
        <v>11.46</v>
      </c>
      <c r="E31" s="2">
        <v>16.09</v>
      </c>
      <c r="F31" s="2">
        <v>42.16</v>
      </c>
      <c r="G31" s="2">
        <v>13.27</v>
      </c>
      <c r="H31" s="10">
        <f t="shared" si="0"/>
        <v>9.252286175363098</v>
      </c>
      <c r="I31" s="9">
        <f t="shared" si="1"/>
        <v>172</v>
      </c>
      <c r="J31" s="19"/>
      <c r="K31" s="39"/>
      <c r="L31" s="19">
        <v>17</v>
      </c>
      <c r="M31" s="19">
        <v>7</v>
      </c>
      <c r="N31">
        <v>5</v>
      </c>
      <c r="R31">
        <v>20</v>
      </c>
      <c r="S31">
        <v>90</v>
      </c>
      <c r="U31">
        <v>13</v>
      </c>
      <c r="V31" s="26">
        <v>4</v>
      </c>
      <c r="W31">
        <v>16</v>
      </c>
    </row>
    <row r="32" spans="1:25" ht="12.75">
      <c r="A32" s="1" t="s">
        <v>8</v>
      </c>
      <c r="B32" s="28">
        <v>0.04</v>
      </c>
      <c r="C32" s="34">
        <v>0.24</v>
      </c>
      <c r="D32" s="2">
        <v>0.06</v>
      </c>
      <c r="E32" s="2">
        <v>0.38</v>
      </c>
      <c r="F32" s="2">
        <v>0.67</v>
      </c>
      <c r="G32" s="2">
        <v>0.23</v>
      </c>
      <c r="H32" s="10">
        <f t="shared" si="0"/>
        <v>0.32275416890801506</v>
      </c>
      <c r="I32" s="9">
        <f t="shared" si="1"/>
        <v>6</v>
      </c>
      <c r="J32" s="19"/>
      <c r="K32" s="39"/>
      <c r="L32" s="19"/>
      <c r="M32" s="19">
        <v>1</v>
      </c>
      <c r="S32">
        <v>3</v>
      </c>
      <c r="W32">
        <v>1</v>
      </c>
      <c r="Y32">
        <v>1</v>
      </c>
    </row>
    <row r="33" spans="1:13" ht="12.75">
      <c r="A33" s="1" t="s">
        <v>151</v>
      </c>
      <c r="B33" s="28">
        <v>0</v>
      </c>
      <c r="C33" s="34"/>
      <c r="D33" s="2"/>
      <c r="E33" s="2"/>
      <c r="F33" s="2"/>
      <c r="G33" s="2">
        <v>0.02</v>
      </c>
      <c r="H33" s="10">
        <f t="shared" si="0"/>
        <v>0</v>
      </c>
      <c r="I33" s="9">
        <f t="shared" si="1"/>
        <v>0</v>
      </c>
      <c r="J33" s="19"/>
      <c r="K33" s="39"/>
      <c r="L33" s="19"/>
      <c r="M33" s="19"/>
    </row>
    <row r="34" spans="1:23" ht="12.75">
      <c r="A34" s="1" t="s">
        <v>9</v>
      </c>
      <c r="B34" s="28">
        <v>0.21</v>
      </c>
      <c r="C34" s="34">
        <v>0.24</v>
      </c>
      <c r="D34" s="2">
        <v>0.13</v>
      </c>
      <c r="E34" s="2">
        <v>0.16</v>
      </c>
      <c r="F34" s="2">
        <v>0.24</v>
      </c>
      <c r="G34" s="2">
        <v>0.21</v>
      </c>
      <c r="H34" s="10">
        <f t="shared" si="0"/>
        <v>0.16137708445400753</v>
      </c>
      <c r="I34" s="9">
        <f t="shared" si="1"/>
        <v>3</v>
      </c>
      <c r="J34" s="19">
        <v>1</v>
      </c>
      <c r="K34" s="39"/>
      <c r="L34" s="19"/>
      <c r="M34" s="19">
        <v>1</v>
      </c>
      <c r="W34">
        <v>1</v>
      </c>
    </row>
    <row r="35" spans="1:24" ht="12.75">
      <c r="A35" s="1" t="s">
        <v>10</v>
      </c>
      <c r="B35" s="28">
        <v>0.26</v>
      </c>
      <c r="C35" s="34">
        <v>0.45</v>
      </c>
      <c r="D35" s="2">
        <v>0.32</v>
      </c>
      <c r="E35" s="2">
        <v>0.6</v>
      </c>
      <c r="F35" s="2">
        <v>0.34</v>
      </c>
      <c r="G35" s="2">
        <v>0.27</v>
      </c>
      <c r="H35" s="10">
        <f t="shared" si="0"/>
        <v>0.16137708445400753</v>
      </c>
      <c r="I35" s="9">
        <f t="shared" si="1"/>
        <v>3</v>
      </c>
      <c r="J35" s="19"/>
      <c r="K35" s="39"/>
      <c r="L35" s="19"/>
      <c r="M35" s="19"/>
      <c r="N35">
        <v>1</v>
      </c>
      <c r="W35">
        <v>1</v>
      </c>
      <c r="X35">
        <v>1</v>
      </c>
    </row>
    <row r="36" spans="1:13" ht="12.75">
      <c r="A36" s="1" t="s">
        <v>11</v>
      </c>
      <c r="B36" s="28">
        <v>0</v>
      </c>
      <c r="C36" s="24"/>
      <c r="D36" s="2">
        <v>0.09</v>
      </c>
      <c r="E36" s="2">
        <v>0.03</v>
      </c>
      <c r="F36" s="2">
        <v>0.05</v>
      </c>
      <c r="G36" s="2">
        <v>0.02</v>
      </c>
      <c r="H36" s="10">
        <f t="shared" si="0"/>
        <v>0</v>
      </c>
      <c r="I36" s="9">
        <f t="shared" si="1"/>
        <v>0</v>
      </c>
      <c r="J36" s="19"/>
      <c r="K36" s="39"/>
      <c r="L36" s="19"/>
      <c r="M36" s="19"/>
    </row>
    <row r="37" spans="1:13" ht="12.75">
      <c r="A37" s="1" t="s">
        <v>74</v>
      </c>
      <c r="B37" s="28">
        <v>0</v>
      </c>
      <c r="C37" s="34">
        <v>0.03</v>
      </c>
      <c r="E37" s="2"/>
      <c r="F37" s="2">
        <v>0.05</v>
      </c>
      <c r="G37" s="2"/>
      <c r="H37" s="10">
        <f aca="true" t="shared" si="2" ref="H37:H68">I37*10/I$4</f>
        <v>0</v>
      </c>
      <c r="I37" s="9">
        <f t="shared" si="1"/>
        <v>0</v>
      </c>
      <c r="J37" s="19"/>
      <c r="K37" s="39"/>
      <c r="L37" s="19"/>
      <c r="M37" s="19"/>
    </row>
    <row r="38" spans="1:13" ht="12.75">
      <c r="A38" s="1" t="s">
        <v>12</v>
      </c>
      <c r="B38" s="28">
        <v>0.02</v>
      </c>
      <c r="C38" s="34">
        <v>0.03</v>
      </c>
      <c r="E38" s="2">
        <v>0.11</v>
      </c>
      <c r="F38" s="2">
        <v>0.05</v>
      </c>
      <c r="G38" s="2"/>
      <c r="H38" s="10">
        <f t="shared" si="2"/>
        <v>0</v>
      </c>
      <c r="I38" s="9">
        <f t="shared" si="1"/>
        <v>0</v>
      </c>
      <c r="J38" s="19"/>
      <c r="K38" s="39"/>
      <c r="L38" s="19"/>
      <c r="M38" s="19"/>
    </row>
    <row r="39" spans="1:13" ht="12.75">
      <c r="A39" s="1" t="s">
        <v>103</v>
      </c>
      <c r="B39" s="28">
        <v>0</v>
      </c>
      <c r="C39" s="24"/>
      <c r="E39" s="2"/>
      <c r="F39" s="2"/>
      <c r="G39" s="2"/>
      <c r="H39" s="10">
        <f t="shared" si="2"/>
        <v>0</v>
      </c>
      <c r="I39" s="9">
        <f t="shared" si="1"/>
        <v>0</v>
      </c>
      <c r="J39" s="19"/>
      <c r="K39" s="39"/>
      <c r="L39" s="19"/>
      <c r="M39" s="19"/>
    </row>
    <row r="40" spans="1:13" ht="12.75">
      <c r="A40" s="1" t="s">
        <v>108</v>
      </c>
      <c r="B40" s="28">
        <v>0</v>
      </c>
      <c r="C40" s="24"/>
      <c r="E40" s="2">
        <v>0.03</v>
      </c>
      <c r="F40" s="2"/>
      <c r="G40" s="2"/>
      <c r="H40" s="10">
        <f t="shared" si="2"/>
        <v>0</v>
      </c>
      <c r="I40" s="9">
        <f t="shared" si="1"/>
        <v>0</v>
      </c>
      <c r="J40" s="19"/>
      <c r="K40" s="39"/>
      <c r="L40" s="19"/>
      <c r="M40" s="19"/>
    </row>
    <row r="41" spans="1:21" ht="12.75">
      <c r="A41" s="1" t="s">
        <v>13</v>
      </c>
      <c r="B41" s="28">
        <v>0.44</v>
      </c>
      <c r="C41" s="24">
        <v>0.18</v>
      </c>
      <c r="D41">
        <v>0.54</v>
      </c>
      <c r="E41" s="2">
        <v>0.22</v>
      </c>
      <c r="F41" s="2">
        <v>0.19</v>
      </c>
      <c r="G41" s="2">
        <v>0.17</v>
      </c>
      <c r="H41" s="10">
        <f t="shared" si="2"/>
        <v>0.32275416890801506</v>
      </c>
      <c r="I41" s="9">
        <f t="shared" si="1"/>
        <v>6</v>
      </c>
      <c r="J41" s="19">
        <v>2</v>
      </c>
      <c r="K41" s="39"/>
      <c r="L41" s="19"/>
      <c r="M41" s="19"/>
      <c r="O41">
        <v>1</v>
      </c>
      <c r="Q41">
        <v>2</v>
      </c>
      <c r="U41">
        <v>1</v>
      </c>
    </row>
    <row r="42" spans="1:15" ht="12.75">
      <c r="A42" s="1" t="s">
        <v>14</v>
      </c>
      <c r="B42" s="28">
        <v>0.75</v>
      </c>
      <c r="C42" s="25">
        <v>0.26</v>
      </c>
      <c r="D42">
        <v>0.73</v>
      </c>
      <c r="E42" s="2">
        <v>0.3</v>
      </c>
      <c r="F42" s="2">
        <v>0.5</v>
      </c>
      <c r="G42" s="2">
        <v>1.4</v>
      </c>
      <c r="H42" s="10">
        <f t="shared" si="2"/>
        <v>0.2151694459386767</v>
      </c>
      <c r="I42" s="9">
        <f t="shared" si="1"/>
        <v>4</v>
      </c>
      <c r="J42" s="19"/>
      <c r="K42" s="39"/>
      <c r="L42" s="19"/>
      <c r="M42" s="19"/>
      <c r="O42">
        <v>4</v>
      </c>
    </row>
    <row r="43" spans="1:15" ht="12.75">
      <c r="A43" s="1" t="s">
        <v>66</v>
      </c>
      <c r="B43" s="28">
        <v>0</v>
      </c>
      <c r="C43" s="24"/>
      <c r="D43">
        <v>0.09</v>
      </c>
      <c r="E43" s="2"/>
      <c r="F43" s="2"/>
      <c r="G43" s="2"/>
      <c r="H43" s="10">
        <f t="shared" si="2"/>
        <v>0.05379236148466918</v>
      </c>
      <c r="I43" s="9">
        <f t="shared" si="1"/>
        <v>1</v>
      </c>
      <c r="J43" s="19"/>
      <c r="K43" s="39"/>
      <c r="L43" s="19"/>
      <c r="M43" s="19"/>
      <c r="O43">
        <v>1</v>
      </c>
    </row>
    <row r="44" spans="1:20" ht="12.75">
      <c r="A44" s="1" t="s">
        <v>15</v>
      </c>
      <c r="B44" s="28">
        <v>1.63</v>
      </c>
      <c r="C44" s="24">
        <v>0.79</v>
      </c>
      <c r="D44" s="2">
        <v>1.11</v>
      </c>
      <c r="E44" s="2">
        <v>0.9</v>
      </c>
      <c r="F44" s="2">
        <v>1.37</v>
      </c>
      <c r="G44" s="2">
        <v>1.26</v>
      </c>
      <c r="H44" s="10">
        <f t="shared" si="2"/>
        <v>0.10758472296933835</v>
      </c>
      <c r="I44" s="9">
        <f t="shared" si="1"/>
        <v>2</v>
      </c>
      <c r="J44" s="19"/>
      <c r="K44" s="39"/>
      <c r="L44" s="19"/>
      <c r="M44" s="19">
        <v>1</v>
      </c>
      <c r="T44">
        <v>1</v>
      </c>
    </row>
    <row r="45" spans="1:13" ht="12.75">
      <c r="A45" s="1" t="s">
        <v>16</v>
      </c>
      <c r="B45" s="28">
        <v>2.7</v>
      </c>
      <c r="C45" s="34">
        <v>0.45</v>
      </c>
      <c r="D45" s="2">
        <v>0.6</v>
      </c>
      <c r="E45" s="2">
        <v>0.44</v>
      </c>
      <c r="F45" s="2">
        <v>0.26</v>
      </c>
      <c r="G45" s="2">
        <v>1.82</v>
      </c>
      <c r="H45" s="10">
        <f t="shared" si="2"/>
        <v>0</v>
      </c>
      <c r="I45" s="9">
        <f t="shared" si="1"/>
        <v>0</v>
      </c>
      <c r="J45" s="19"/>
      <c r="K45" s="39"/>
      <c r="L45" s="19"/>
      <c r="M45" s="19"/>
    </row>
    <row r="46" spans="1:13" ht="12.75">
      <c r="A46" s="1" t="s">
        <v>138</v>
      </c>
      <c r="B46" s="28">
        <v>0</v>
      </c>
      <c r="C46" s="34">
        <v>0.03</v>
      </c>
      <c r="D46" s="2"/>
      <c r="E46" s="2"/>
      <c r="F46" s="2"/>
      <c r="G46" s="2"/>
      <c r="H46" s="10">
        <f t="shared" si="2"/>
        <v>0</v>
      </c>
      <c r="I46" s="9">
        <f t="shared" si="1"/>
        <v>0</v>
      </c>
      <c r="J46" s="19"/>
      <c r="K46" s="39"/>
      <c r="L46" s="19"/>
      <c r="M46" s="19"/>
    </row>
    <row r="47" spans="1:13" ht="12.75">
      <c r="A47" s="1" t="s">
        <v>152</v>
      </c>
      <c r="B47" s="28">
        <v>0</v>
      </c>
      <c r="C47" s="34"/>
      <c r="D47" s="2"/>
      <c r="E47" s="2"/>
      <c r="F47" s="2"/>
      <c r="G47" s="2">
        <v>0.02</v>
      </c>
      <c r="H47" s="10">
        <f t="shared" si="2"/>
        <v>0</v>
      </c>
      <c r="I47" s="9">
        <f t="shared" si="1"/>
        <v>0</v>
      </c>
      <c r="J47" s="19"/>
      <c r="K47" s="39"/>
      <c r="L47" s="19"/>
      <c r="M47" s="19"/>
    </row>
    <row r="48" spans="1:13" ht="12.75">
      <c r="A48" s="1" t="s">
        <v>150</v>
      </c>
      <c r="B48" s="28">
        <v>0</v>
      </c>
      <c r="C48" s="34"/>
      <c r="D48" s="2"/>
      <c r="E48" s="2"/>
      <c r="F48" s="2">
        <v>0.02</v>
      </c>
      <c r="G48" s="2"/>
      <c r="H48" s="10">
        <f t="shared" si="2"/>
        <v>0</v>
      </c>
      <c r="I48" s="9">
        <f t="shared" si="1"/>
        <v>0</v>
      </c>
      <c r="J48" s="19"/>
      <c r="K48" s="39"/>
      <c r="L48" s="19"/>
      <c r="M48" s="19"/>
    </row>
    <row r="49" spans="1:13" ht="12.75">
      <c r="A49" s="1" t="s">
        <v>125</v>
      </c>
      <c r="B49" s="28">
        <v>0</v>
      </c>
      <c r="C49" s="34">
        <v>0.05</v>
      </c>
      <c r="D49" s="2">
        <v>0.03</v>
      </c>
      <c r="E49" s="2">
        <v>0.16</v>
      </c>
      <c r="F49" s="2">
        <v>0.12</v>
      </c>
      <c r="G49" s="2">
        <v>0.04</v>
      </c>
      <c r="H49" s="10">
        <f t="shared" si="2"/>
        <v>0</v>
      </c>
      <c r="I49" s="9">
        <f t="shared" si="1"/>
        <v>0</v>
      </c>
      <c r="J49" s="19"/>
      <c r="K49" s="39"/>
      <c r="L49" s="19"/>
      <c r="M49" s="19"/>
    </row>
    <row r="50" spans="1:13" ht="12.75">
      <c r="A50" s="1" t="s">
        <v>91</v>
      </c>
      <c r="B50" s="28">
        <v>0</v>
      </c>
      <c r="C50" s="34">
        <v>0.03</v>
      </c>
      <c r="D50" s="2"/>
      <c r="E50" s="2">
        <v>0.14</v>
      </c>
      <c r="F50" s="2">
        <v>0.05</v>
      </c>
      <c r="G50" s="2">
        <v>0.06</v>
      </c>
      <c r="H50" s="10">
        <f t="shared" si="2"/>
        <v>0</v>
      </c>
      <c r="I50" s="9">
        <f t="shared" si="1"/>
        <v>0</v>
      </c>
      <c r="J50" s="19"/>
      <c r="K50" s="39"/>
      <c r="L50" s="19"/>
      <c r="M50" s="19"/>
    </row>
    <row r="51" spans="1:13" ht="12.75">
      <c r="A51" s="1" t="s">
        <v>106</v>
      </c>
      <c r="B51" s="28">
        <v>0</v>
      </c>
      <c r="C51" s="24"/>
      <c r="D51" s="2"/>
      <c r="E51" s="2">
        <v>0.36</v>
      </c>
      <c r="F51" s="2"/>
      <c r="G51" s="2"/>
      <c r="H51" s="10">
        <f t="shared" si="2"/>
        <v>0</v>
      </c>
      <c r="I51" s="9">
        <f t="shared" si="1"/>
        <v>0</v>
      </c>
      <c r="J51" s="19"/>
      <c r="K51" s="39"/>
      <c r="L51" s="19"/>
      <c r="M51" s="19"/>
    </row>
    <row r="52" spans="1:13" ht="12.75">
      <c r="A52" s="1" t="s">
        <v>107</v>
      </c>
      <c r="B52" s="28">
        <v>0</v>
      </c>
      <c r="C52" s="24"/>
      <c r="D52" s="2"/>
      <c r="E52" s="2">
        <v>0.03</v>
      </c>
      <c r="F52" s="2"/>
      <c r="G52" s="2"/>
      <c r="H52" s="10">
        <f t="shared" si="2"/>
        <v>0</v>
      </c>
      <c r="I52" s="9">
        <f t="shared" si="1"/>
        <v>0</v>
      </c>
      <c r="J52" s="19"/>
      <c r="K52" s="39"/>
      <c r="L52" s="19"/>
      <c r="M52" s="19"/>
    </row>
    <row r="53" spans="1:13" ht="12.75">
      <c r="A53" s="1" t="s">
        <v>92</v>
      </c>
      <c r="B53" s="28">
        <v>0.53</v>
      </c>
      <c r="C53" s="24">
        <v>0.24</v>
      </c>
      <c r="D53" s="2">
        <v>0.09</v>
      </c>
      <c r="E53" s="2">
        <v>0.03</v>
      </c>
      <c r="F53" s="2">
        <v>0.19</v>
      </c>
      <c r="G53" s="2">
        <v>0.08</v>
      </c>
      <c r="H53" s="10">
        <f t="shared" si="2"/>
        <v>0</v>
      </c>
      <c r="I53" s="9">
        <f t="shared" si="1"/>
        <v>0</v>
      </c>
      <c r="J53" s="19"/>
      <c r="K53" s="39"/>
      <c r="L53" s="19"/>
      <c r="M53" s="19"/>
    </row>
    <row r="54" spans="1:23" ht="12.75">
      <c r="A54" s="1" t="s">
        <v>67</v>
      </c>
      <c r="B54" s="28">
        <v>3.03</v>
      </c>
      <c r="C54" s="25">
        <v>1.2</v>
      </c>
      <c r="D54" s="2"/>
      <c r="E54" s="2">
        <v>1.99</v>
      </c>
      <c r="F54" s="2">
        <v>2.45</v>
      </c>
      <c r="G54" s="2">
        <v>0.94</v>
      </c>
      <c r="H54" s="10">
        <f t="shared" si="2"/>
        <v>5.271651425497579</v>
      </c>
      <c r="I54" s="9">
        <f t="shared" si="1"/>
        <v>98</v>
      </c>
      <c r="J54" s="19">
        <v>1</v>
      </c>
      <c r="K54" s="39"/>
      <c r="L54" s="19"/>
      <c r="M54" s="19"/>
      <c r="U54">
        <v>96</v>
      </c>
      <c r="W54">
        <v>1</v>
      </c>
    </row>
    <row r="55" spans="1:13" ht="12.75">
      <c r="A55" s="1" t="s">
        <v>130</v>
      </c>
      <c r="B55" s="28"/>
      <c r="C55" s="24"/>
      <c r="D55" s="2">
        <v>0.06</v>
      </c>
      <c r="E55" s="2"/>
      <c r="F55" s="2"/>
      <c r="G55" s="2">
        <v>0.04</v>
      </c>
      <c r="H55" s="10">
        <f t="shared" si="2"/>
        <v>0</v>
      </c>
      <c r="I55" s="9">
        <f t="shared" si="1"/>
        <v>0</v>
      </c>
      <c r="J55" s="19"/>
      <c r="K55" s="39"/>
      <c r="L55" s="19"/>
      <c r="M55" s="19"/>
    </row>
    <row r="56" spans="1:23" ht="12.75">
      <c r="A56" s="1" t="s">
        <v>17</v>
      </c>
      <c r="B56" s="28">
        <v>34.56</v>
      </c>
      <c r="C56" s="24">
        <v>58.95</v>
      </c>
      <c r="D56" s="2">
        <v>91.2</v>
      </c>
      <c r="E56" s="2">
        <v>52.21</v>
      </c>
      <c r="F56" s="2">
        <v>53.53</v>
      </c>
      <c r="G56" s="2">
        <v>23.12</v>
      </c>
      <c r="H56" s="10">
        <f t="shared" si="2"/>
        <v>11.350188273265196</v>
      </c>
      <c r="I56" s="9">
        <f t="shared" si="1"/>
        <v>211</v>
      </c>
      <c r="J56" s="19">
        <v>17</v>
      </c>
      <c r="K56" s="39">
        <v>2</v>
      </c>
      <c r="L56" s="19">
        <v>9</v>
      </c>
      <c r="M56" s="19"/>
      <c r="N56">
        <v>50</v>
      </c>
      <c r="R56">
        <v>2</v>
      </c>
      <c r="S56">
        <v>1</v>
      </c>
      <c r="T56">
        <v>1</v>
      </c>
      <c r="U56">
        <v>5</v>
      </c>
      <c r="V56" s="26">
        <v>9</v>
      </c>
      <c r="W56">
        <v>115</v>
      </c>
    </row>
    <row r="57" spans="1:13" ht="12.75">
      <c r="A57" s="1" t="s">
        <v>139</v>
      </c>
      <c r="B57" s="28"/>
      <c r="C57" s="34">
        <v>0.03</v>
      </c>
      <c r="D57" s="2"/>
      <c r="E57" s="2"/>
      <c r="F57" s="2"/>
      <c r="G57" s="2"/>
      <c r="H57" s="10">
        <f t="shared" si="2"/>
        <v>0</v>
      </c>
      <c r="I57" s="9">
        <f t="shared" si="1"/>
        <v>0</v>
      </c>
      <c r="J57" s="19"/>
      <c r="K57" s="39"/>
      <c r="L57" s="19"/>
      <c r="M57" s="19"/>
    </row>
    <row r="58" spans="1:23" ht="12.75">
      <c r="A58" s="1" t="s">
        <v>18</v>
      </c>
      <c r="B58" s="28">
        <v>1.08</v>
      </c>
      <c r="C58" s="34">
        <v>2.57</v>
      </c>
      <c r="D58" s="2">
        <v>2.03</v>
      </c>
      <c r="E58" s="2">
        <v>4.75</v>
      </c>
      <c r="F58" s="2">
        <v>3.87</v>
      </c>
      <c r="G58" s="2">
        <v>1.95</v>
      </c>
      <c r="H58" s="10">
        <f t="shared" si="2"/>
        <v>1.0758472296933834</v>
      </c>
      <c r="I58" s="9">
        <f t="shared" si="1"/>
        <v>20</v>
      </c>
      <c r="J58" s="19"/>
      <c r="K58" s="39"/>
      <c r="L58" s="19">
        <v>7</v>
      </c>
      <c r="M58" s="19"/>
      <c r="S58">
        <v>1</v>
      </c>
      <c r="U58">
        <v>1</v>
      </c>
      <c r="V58" s="26">
        <v>1</v>
      </c>
      <c r="W58">
        <v>10</v>
      </c>
    </row>
    <row r="59" spans="1:13" ht="12.75">
      <c r="A59" s="1" t="s">
        <v>104</v>
      </c>
      <c r="B59" s="28">
        <v>0.11</v>
      </c>
      <c r="C59" s="34">
        <v>0.03</v>
      </c>
      <c r="D59" s="2"/>
      <c r="E59" s="2"/>
      <c r="F59" s="2">
        <v>0.12</v>
      </c>
      <c r="G59" s="2"/>
      <c r="H59" s="10">
        <f t="shared" si="2"/>
        <v>0</v>
      </c>
      <c r="I59" s="9">
        <f t="shared" si="1"/>
        <v>0</v>
      </c>
      <c r="J59" s="19"/>
      <c r="K59" s="39"/>
      <c r="L59" s="19"/>
      <c r="M59" s="19"/>
    </row>
    <row r="60" spans="1:18" ht="12.75">
      <c r="A60" s="1" t="s">
        <v>19</v>
      </c>
      <c r="B60" s="28">
        <v>13.2</v>
      </c>
      <c r="C60" s="25">
        <v>6.78</v>
      </c>
      <c r="D60" s="2">
        <v>4.34</v>
      </c>
      <c r="E60" s="2">
        <v>7.81</v>
      </c>
      <c r="F60" s="2">
        <v>7.45</v>
      </c>
      <c r="G60" s="2">
        <v>3.92</v>
      </c>
      <c r="H60" s="10">
        <f t="shared" si="2"/>
        <v>1.0758472296933834</v>
      </c>
      <c r="I60" s="9">
        <f t="shared" si="1"/>
        <v>20</v>
      </c>
      <c r="J60" s="19"/>
      <c r="K60" s="39"/>
      <c r="L60" s="19"/>
      <c r="M60" s="19">
        <v>14</v>
      </c>
      <c r="Q60">
        <v>4</v>
      </c>
      <c r="R60">
        <v>2</v>
      </c>
    </row>
    <row r="61" spans="1:13" ht="12.75">
      <c r="A61" s="1" t="s">
        <v>20</v>
      </c>
      <c r="B61" s="28">
        <v>0.05</v>
      </c>
      <c r="C61" s="24"/>
      <c r="D61" s="2"/>
      <c r="E61" s="2"/>
      <c r="F61" s="2"/>
      <c r="G61" s="2">
        <v>0.1</v>
      </c>
      <c r="H61" s="10">
        <f t="shared" si="2"/>
        <v>0</v>
      </c>
      <c r="I61" s="9">
        <f t="shared" si="1"/>
        <v>0</v>
      </c>
      <c r="J61" s="19"/>
      <c r="K61" s="39"/>
      <c r="L61" s="19"/>
      <c r="M61" s="19"/>
    </row>
    <row r="62" spans="1:13" ht="12.75">
      <c r="A62" s="1" t="s">
        <v>68</v>
      </c>
      <c r="B62" s="28">
        <v>0.01</v>
      </c>
      <c r="C62" s="34">
        <v>0.03</v>
      </c>
      <c r="D62" s="2">
        <v>0.03</v>
      </c>
      <c r="E62" s="2"/>
      <c r="F62" s="2">
        <v>0.14</v>
      </c>
      <c r="G62" s="2"/>
      <c r="H62" s="10">
        <f t="shared" si="2"/>
        <v>0</v>
      </c>
      <c r="I62" s="9">
        <f t="shared" si="1"/>
        <v>0</v>
      </c>
      <c r="J62" s="19"/>
      <c r="K62" s="39"/>
      <c r="L62" s="19"/>
      <c r="M62" s="19"/>
    </row>
    <row r="63" spans="1:13" ht="12.75">
      <c r="A63" s="1" t="s">
        <v>21</v>
      </c>
      <c r="B63" s="28">
        <v>0.22</v>
      </c>
      <c r="C63" s="34">
        <v>0.05</v>
      </c>
      <c r="D63" s="2">
        <v>0.51</v>
      </c>
      <c r="E63" s="2">
        <v>0.38</v>
      </c>
      <c r="F63" s="2">
        <v>0.34</v>
      </c>
      <c r="G63" s="2">
        <v>0.13</v>
      </c>
      <c r="H63" s="10">
        <f t="shared" si="2"/>
        <v>0</v>
      </c>
      <c r="I63" s="9">
        <f t="shared" si="1"/>
        <v>0</v>
      </c>
      <c r="J63" s="19"/>
      <c r="K63" s="39"/>
      <c r="L63" s="19"/>
      <c r="M63" s="19"/>
    </row>
    <row r="64" spans="1:13" ht="12.75">
      <c r="A64" s="1" t="s">
        <v>131</v>
      </c>
      <c r="B64" s="28">
        <v>0</v>
      </c>
      <c r="C64" s="24"/>
      <c r="D64" s="2">
        <v>0.03</v>
      </c>
      <c r="E64" s="2"/>
      <c r="F64" s="2"/>
      <c r="G64" s="2">
        <v>0.04</v>
      </c>
      <c r="H64" s="10">
        <f t="shared" si="2"/>
        <v>0</v>
      </c>
      <c r="I64" s="9">
        <f t="shared" si="1"/>
        <v>0</v>
      </c>
      <c r="J64" s="19"/>
      <c r="K64" s="39"/>
      <c r="L64" s="19"/>
      <c r="M64" s="19"/>
    </row>
    <row r="65" spans="1:13" ht="12.75">
      <c r="A65" s="1" t="s">
        <v>78</v>
      </c>
      <c r="B65" s="28"/>
      <c r="C65" s="24"/>
      <c r="D65" s="2"/>
      <c r="E65" s="2">
        <v>0.03</v>
      </c>
      <c r="F65" s="2"/>
      <c r="G65" s="2">
        <v>0.02</v>
      </c>
      <c r="H65" s="10">
        <f t="shared" si="2"/>
        <v>0</v>
      </c>
      <c r="I65" s="9">
        <f t="shared" si="1"/>
        <v>0</v>
      </c>
      <c r="J65" s="19"/>
      <c r="K65" s="39"/>
      <c r="L65" s="19"/>
      <c r="M65" s="19"/>
    </row>
    <row r="66" spans="1:13" ht="12.75">
      <c r="A66" s="1" t="s">
        <v>69</v>
      </c>
      <c r="B66" s="28">
        <v>0</v>
      </c>
      <c r="C66" s="24">
        <v>0.05</v>
      </c>
      <c r="D66" s="2">
        <v>0.06</v>
      </c>
      <c r="E66" s="2"/>
      <c r="F66" s="2"/>
      <c r="G66" s="2">
        <v>0.25</v>
      </c>
      <c r="H66" s="10">
        <f t="shared" si="2"/>
        <v>0.10758472296933835</v>
      </c>
      <c r="I66" s="9">
        <f t="shared" si="1"/>
        <v>2</v>
      </c>
      <c r="J66" s="19"/>
      <c r="K66" s="39"/>
      <c r="L66" s="19">
        <v>1</v>
      </c>
      <c r="M66" s="19">
        <v>1</v>
      </c>
    </row>
    <row r="67" spans="1:13" ht="12.75">
      <c r="A67" s="1" t="s">
        <v>22</v>
      </c>
      <c r="B67" s="28">
        <v>0</v>
      </c>
      <c r="C67" s="24"/>
      <c r="D67" s="2"/>
      <c r="E67" s="2">
        <v>0.05</v>
      </c>
      <c r="F67" s="2"/>
      <c r="G67" s="2"/>
      <c r="H67" s="10">
        <f t="shared" si="2"/>
        <v>0</v>
      </c>
      <c r="I67" s="9">
        <f t="shared" si="1"/>
        <v>0</v>
      </c>
      <c r="J67" s="19"/>
      <c r="K67" s="39"/>
      <c r="L67" s="19"/>
      <c r="M67" s="19"/>
    </row>
    <row r="68" spans="1:13" ht="12.75">
      <c r="A68" s="1" t="s">
        <v>134</v>
      </c>
      <c r="B68" s="28"/>
      <c r="C68" s="24"/>
      <c r="D68" s="2">
        <v>0.03</v>
      </c>
      <c r="E68" s="2"/>
      <c r="F68" s="2"/>
      <c r="G68" s="2"/>
      <c r="H68" s="10">
        <f t="shared" si="2"/>
        <v>0</v>
      </c>
      <c r="I68" s="9">
        <f t="shared" si="1"/>
        <v>0</v>
      </c>
      <c r="J68" s="19"/>
      <c r="K68" s="39"/>
      <c r="L68" s="19"/>
      <c r="M68" s="19"/>
    </row>
    <row r="69" spans="1:23" ht="12.75">
      <c r="A69" s="1" t="s">
        <v>23</v>
      </c>
      <c r="B69" s="28">
        <v>0.42</v>
      </c>
      <c r="C69" s="24">
        <v>0.26</v>
      </c>
      <c r="D69" s="2">
        <v>0.32</v>
      </c>
      <c r="E69" s="2">
        <v>0.36</v>
      </c>
      <c r="F69" s="2">
        <v>0.75</v>
      </c>
      <c r="G69" s="2">
        <v>0.31</v>
      </c>
      <c r="H69" s="10">
        <f aca="true" t="shared" si="3" ref="H69:H100">I69*10/I$4</f>
        <v>0.591715976331361</v>
      </c>
      <c r="I69" s="9">
        <f t="shared" si="1"/>
        <v>11</v>
      </c>
      <c r="J69" s="19">
        <v>1</v>
      </c>
      <c r="K69" s="39"/>
      <c r="L69" s="19">
        <v>7</v>
      </c>
      <c r="M69" s="19"/>
      <c r="U69">
        <v>1</v>
      </c>
      <c r="W69">
        <v>2</v>
      </c>
    </row>
    <row r="70" spans="1:21" ht="12.75">
      <c r="A70" s="1" t="s">
        <v>24</v>
      </c>
      <c r="B70" s="28">
        <v>0.35</v>
      </c>
      <c r="C70" s="24">
        <v>0.5</v>
      </c>
      <c r="D70" s="2">
        <v>0.6</v>
      </c>
      <c r="E70" s="2">
        <v>0.66</v>
      </c>
      <c r="F70" s="2">
        <v>0.79</v>
      </c>
      <c r="G70" s="2">
        <v>0.55</v>
      </c>
      <c r="H70" s="10">
        <f t="shared" si="3"/>
        <v>0.6455083378160301</v>
      </c>
      <c r="I70" s="9">
        <f aca="true" t="shared" si="4" ref="I70:I128">SUM(J70:Y70)</f>
        <v>12</v>
      </c>
      <c r="J70" s="19">
        <v>1</v>
      </c>
      <c r="K70" s="39"/>
      <c r="L70" s="19">
        <v>2</v>
      </c>
      <c r="M70" s="19">
        <v>2</v>
      </c>
      <c r="N70">
        <v>1</v>
      </c>
      <c r="O70" s="20">
        <v>1</v>
      </c>
      <c r="Q70">
        <v>1</v>
      </c>
      <c r="R70">
        <v>1</v>
      </c>
      <c r="S70">
        <v>1</v>
      </c>
      <c r="U70">
        <v>2</v>
      </c>
    </row>
    <row r="71" spans="1:25" ht="12.75">
      <c r="A71" s="1" t="s">
        <v>25</v>
      </c>
      <c r="B71" s="28">
        <v>1.83</v>
      </c>
      <c r="C71" s="34">
        <v>1.65</v>
      </c>
      <c r="D71" s="2">
        <v>2.56</v>
      </c>
      <c r="E71" s="2">
        <v>2.43</v>
      </c>
      <c r="F71" s="2">
        <v>4.33</v>
      </c>
      <c r="G71" s="2">
        <v>3.46</v>
      </c>
      <c r="H71" s="10">
        <f t="shared" si="3"/>
        <v>13.394298009682625</v>
      </c>
      <c r="I71" s="9">
        <f t="shared" si="4"/>
        <v>249</v>
      </c>
      <c r="J71" s="19">
        <v>29</v>
      </c>
      <c r="K71" s="39">
        <v>9</v>
      </c>
      <c r="L71" s="19">
        <v>17</v>
      </c>
      <c r="M71" s="20">
        <v>16</v>
      </c>
      <c r="N71">
        <v>10</v>
      </c>
      <c r="O71" s="20">
        <v>17</v>
      </c>
      <c r="P71" s="20">
        <v>14</v>
      </c>
      <c r="Q71">
        <v>18</v>
      </c>
      <c r="R71" s="20">
        <v>11</v>
      </c>
      <c r="S71">
        <v>13</v>
      </c>
      <c r="T71" s="20">
        <v>9</v>
      </c>
      <c r="U71">
        <v>20</v>
      </c>
      <c r="V71" s="26">
        <v>3</v>
      </c>
      <c r="W71">
        <v>51</v>
      </c>
      <c r="X71">
        <v>10</v>
      </c>
      <c r="Y71">
        <v>2</v>
      </c>
    </row>
    <row r="72" spans="1:23" ht="12.75">
      <c r="A72" s="1" t="s">
        <v>77</v>
      </c>
      <c r="B72" s="28">
        <v>0.03</v>
      </c>
      <c r="C72" s="34">
        <v>0.05</v>
      </c>
      <c r="D72" s="2">
        <v>0.03</v>
      </c>
      <c r="E72" s="2">
        <v>0.08</v>
      </c>
      <c r="F72" s="2">
        <v>0.05</v>
      </c>
      <c r="G72" s="2">
        <v>0.02</v>
      </c>
      <c r="H72" s="10">
        <f t="shared" si="3"/>
        <v>0.26896180742334586</v>
      </c>
      <c r="I72" s="9">
        <f t="shared" si="4"/>
        <v>5</v>
      </c>
      <c r="J72" s="19"/>
      <c r="K72" s="39"/>
      <c r="L72" s="19"/>
      <c r="M72" s="19">
        <v>1</v>
      </c>
      <c r="O72">
        <v>1</v>
      </c>
      <c r="W72">
        <v>3</v>
      </c>
    </row>
    <row r="73" spans="1:23" ht="12.75">
      <c r="A73" s="1" t="s">
        <v>136</v>
      </c>
      <c r="B73" s="28">
        <v>0</v>
      </c>
      <c r="C73" s="34">
        <v>0.03</v>
      </c>
      <c r="D73" s="2"/>
      <c r="E73" s="2"/>
      <c r="F73" s="2"/>
      <c r="G73" s="2">
        <v>0.13</v>
      </c>
      <c r="H73" s="10">
        <f t="shared" si="3"/>
        <v>0.26896180742334586</v>
      </c>
      <c r="I73" s="9">
        <f t="shared" si="4"/>
        <v>5</v>
      </c>
      <c r="J73" s="19">
        <v>1</v>
      </c>
      <c r="K73" s="39"/>
      <c r="L73" s="19"/>
      <c r="M73" s="19"/>
      <c r="O73">
        <v>1</v>
      </c>
      <c r="U73">
        <v>2</v>
      </c>
      <c r="W73">
        <v>1</v>
      </c>
    </row>
    <row r="74" spans="1:13" ht="12.75">
      <c r="A74" s="1" t="s">
        <v>140</v>
      </c>
      <c r="B74" s="28"/>
      <c r="C74" s="34">
        <v>0.03</v>
      </c>
      <c r="D74" s="2"/>
      <c r="E74" s="2"/>
      <c r="F74" s="2"/>
      <c r="G74" s="2"/>
      <c r="H74" s="10">
        <f t="shared" si="3"/>
        <v>0</v>
      </c>
      <c r="I74" s="9">
        <f t="shared" si="4"/>
        <v>0</v>
      </c>
      <c r="J74" s="19"/>
      <c r="K74" s="39"/>
      <c r="L74" s="19"/>
      <c r="M74" s="19"/>
    </row>
    <row r="75" spans="1:13" ht="12.75">
      <c r="A75" s="1" t="s">
        <v>127</v>
      </c>
      <c r="B75" s="28">
        <v>0.03</v>
      </c>
      <c r="C75" s="34">
        <v>0.08</v>
      </c>
      <c r="D75" s="2">
        <v>0.06</v>
      </c>
      <c r="E75" s="2">
        <v>0.11</v>
      </c>
      <c r="F75" s="2">
        <v>0.31</v>
      </c>
      <c r="G75" s="2">
        <v>0.42</v>
      </c>
      <c r="H75" s="10">
        <f t="shared" si="3"/>
        <v>0</v>
      </c>
      <c r="I75" s="9">
        <f t="shared" si="4"/>
        <v>0</v>
      </c>
      <c r="J75" s="19"/>
      <c r="K75" s="39"/>
      <c r="L75" s="19"/>
      <c r="M75" s="19"/>
    </row>
    <row r="76" spans="1:13" ht="12.75">
      <c r="A76" s="1" t="s">
        <v>94</v>
      </c>
      <c r="B76" s="28">
        <v>0.08</v>
      </c>
      <c r="C76" s="34">
        <v>0.03</v>
      </c>
      <c r="D76" s="2">
        <v>0.06</v>
      </c>
      <c r="E76" s="2">
        <v>0.05</v>
      </c>
      <c r="F76" s="2">
        <v>0.07</v>
      </c>
      <c r="G76" s="2">
        <v>0.19</v>
      </c>
      <c r="H76" s="10">
        <f t="shared" si="3"/>
        <v>0</v>
      </c>
      <c r="I76" s="9">
        <f t="shared" si="4"/>
        <v>0</v>
      </c>
      <c r="J76" s="19"/>
      <c r="K76" s="39"/>
      <c r="L76" s="19"/>
      <c r="M76" s="19"/>
    </row>
    <row r="77" spans="1:13" ht="12.75">
      <c r="A77" s="1" t="s">
        <v>93</v>
      </c>
      <c r="B77" s="28">
        <v>0</v>
      </c>
      <c r="C77" s="24"/>
      <c r="D77" s="2"/>
      <c r="E77" s="2">
        <v>0.19</v>
      </c>
      <c r="F77" s="2"/>
      <c r="G77" s="2">
        <v>0.08</v>
      </c>
      <c r="H77" s="10">
        <f t="shared" si="3"/>
        <v>0</v>
      </c>
      <c r="I77" s="9">
        <f t="shared" si="4"/>
        <v>0</v>
      </c>
      <c r="J77" s="19"/>
      <c r="K77" s="39"/>
      <c r="L77" s="19"/>
      <c r="M77" s="19"/>
    </row>
    <row r="78" spans="1:23" ht="12.75">
      <c r="A78" s="1" t="s">
        <v>26</v>
      </c>
      <c r="B78" s="28">
        <v>4.74</v>
      </c>
      <c r="C78" s="34">
        <v>1.57</v>
      </c>
      <c r="D78" s="2">
        <v>18.1</v>
      </c>
      <c r="E78" s="2">
        <v>0.52</v>
      </c>
      <c r="F78" s="2">
        <v>25.31</v>
      </c>
      <c r="G78" s="2">
        <v>9.16</v>
      </c>
      <c r="H78" s="10">
        <f t="shared" si="3"/>
        <v>3.4427111350188273</v>
      </c>
      <c r="I78" s="9">
        <f t="shared" si="4"/>
        <v>64</v>
      </c>
      <c r="J78" s="19">
        <v>5</v>
      </c>
      <c r="K78" s="39"/>
      <c r="L78" s="19">
        <v>15</v>
      </c>
      <c r="M78" s="19"/>
      <c r="U78">
        <v>2</v>
      </c>
      <c r="W78">
        <v>42</v>
      </c>
    </row>
    <row r="79" spans="1:17" ht="12.75">
      <c r="A79" s="1" t="s">
        <v>27</v>
      </c>
      <c r="B79" s="28">
        <v>0.06</v>
      </c>
      <c r="C79" s="34">
        <v>0.03</v>
      </c>
      <c r="D79" s="2"/>
      <c r="E79" s="2">
        <v>0.03</v>
      </c>
      <c r="F79" s="2">
        <v>0.05</v>
      </c>
      <c r="G79" s="2">
        <v>0.02</v>
      </c>
      <c r="H79" s="10">
        <f t="shared" si="3"/>
        <v>0.16137708445400753</v>
      </c>
      <c r="I79" s="9">
        <f t="shared" si="4"/>
        <v>3</v>
      </c>
      <c r="J79" s="19"/>
      <c r="K79" s="39"/>
      <c r="L79" s="19"/>
      <c r="M79" s="19"/>
      <c r="P79">
        <v>1</v>
      </c>
      <c r="Q79">
        <v>2</v>
      </c>
    </row>
    <row r="80" spans="1:13" ht="12.75">
      <c r="A80" s="1" t="s">
        <v>28</v>
      </c>
      <c r="B80" s="28">
        <v>0.03</v>
      </c>
      <c r="C80" s="34">
        <v>0.08</v>
      </c>
      <c r="D80" s="2">
        <v>0.19</v>
      </c>
      <c r="E80" s="2">
        <v>0.11</v>
      </c>
      <c r="F80" s="2">
        <v>0.1</v>
      </c>
      <c r="G80" s="2">
        <v>0.02</v>
      </c>
      <c r="H80" s="10">
        <f t="shared" si="3"/>
        <v>0</v>
      </c>
      <c r="I80" s="9">
        <f t="shared" si="4"/>
        <v>0</v>
      </c>
      <c r="J80" s="19"/>
      <c r="K80" s="39"/>
      <c r="L80" s="19"/>
      <c r="M80" s="19"/>
    </row>
    <row r="81" spans="1:21" ht="12.75">
      <c r="A81" s="1" t="s">
        <v>132</v>
      </c>
      <c r="B81" s="28">
        <v>0.01</v>
      </c>
      <c r="C81" s="24"/>
      <c r="D81" s="2">
        <v>0.03</v>
      </c>
      <c r="E81" s="2"/>
      <c r="F81" s="2">
        <v>0.07</v>
      </c>
      <c r="G81" s="2"/>
      <c r="H81" s="10">
        <f t="shared" si="3"/>
        <v>0.05379236148466918</v>
      </c>
      <c r="I81" s="9">
        <f t="shared" si="4"/>
        <v>1</v>
      </c>
      <c r="J81" s="19"/>
      <c r="K81" s="39"/>
      <c r="L81" s="19"/>
      <c r="M81" s="19"/>
      <c r="U81">
        <v>1</v>
      </c>
    </row>
    <row r="82" spans="1:13" ht="12.75">
      <c r="A82" s="1" t="s">
        <v>29</v>
      </c>
      <c r="B82" s="28">
        <v>0.05</v>
      </c>
      <c r="C82" s="34">
        <v>0.05</v>
      </c>
      <c r="D82" s="2">
        <v>0.03</v>
      </c>
      <c r="E82" s="2"/>
      <c r="F82" s="2">
        <v>0.29</v>
      </c>
      <c r="G82" s="2">
        <v>0.13</v>
      </c>
      <c r="H82" s="10">
        <f t="shared" si="3"/>
        <v>0</v>
      </c>
      <c r="I82" s="9">
        <f t="shared" si="4"/>
        <v>0</v>
      </c>
      <c r="J82" s="19"/>
      <c r="K82" s="39"/>
      <c r="L82" s="19"/>
      <c r="M82" s="19"/>
    </row>
    <row r="83" spans="1:23" ht="12.75">
      <c r="A83" s="1" t="s">
        <v>30</v>
      </c>
      <c r="B83" s="28">
        <v>1.25</v>
      </c>
      <c r="C83" s="34">
        <v>1.05</v>
      </c>
      <c r="D83" s="2">
        <v>4.27</v>
      </c>
      <c r="E83" s="2">
        <v>1.39</v>
      </c>
      <c r="F83" s="2">
        <v>6.63</v>
      </c>
      <c r="G83" s="2">
        <v>1.84</v>
      </c>
      <c r="H83" s="10">
        <f t="shared" si="3"/>
        <v>2.151694459386767</v>
      </c>
      <c r="I83" s="9">
        <f t="shared" si="4"/>
        <v>40</v>
      </c>
      <c r="J83" s="19">
        <v>2</v>
      </c>
      <c r="K83" s="39">
        <v>1</v>
      </c>
      <c r="L83" s="19">
        <v>1</v>
      </c>
      <c r="M83" s="20">
        <v>1</v>
      </c>
      <c r="N83">
        <v>2</v>
      </c>
      <c r="S83">
        <v>1</v>
      </c>
      <c r="U83">
        <v>9</v>
      </c>
      <c r="V83" s="26">
        <v>1</v>
      </c>
      <c r="W83">
        <v>22</v>
      </c>
    </row>
    <row r="84" spans="1:23" ht="12.75">
      <c r="A84" s="1" t="s">
        <v>31</v>
      </c>
      <c r="B84" s="28">
        <v>15.79</v>
      </c>
      <c r="C84" s="34">
        <v>3.38</v>
      </c>
      <c r="D84" s="2">
        <v>118.48</v>
      </c>
      <c r="E84" s="2">
        <v>4.23</v>
      </c>
      <c r="F84" s="2">
        <v>222</v>
      </c>
      <c r="G84" s="2">
        <v>31.53</v>
      </c>
      <c r="H84" s="10">
        <f t="shared" si="3"/>
        <v>2.097902097902098</v>
      </c>
      <c r="I84" s="9">
        <f t="shared" si="4"/>
        <v>39</v>
      </c>
      <c r="J84" s="19"/>
      <c r="K84" s="39"/>
      <c r="L84" s="19">
        <v>15</v>
      </c>
      <c r="M84" s="20"/>
      <c r="R84">
        <v>1</v>
      </c>
      <c r="U84">
        <v>5</v>
      </c>
      <c r="W84">
        <v>18</v>
      </c>
    </row>
    <row r="85" spans="1:13" ht="12.75">
      <c r="A85" s="1" t="s">
        <v>95</v>
      </c>
      <c r="B85" s="28">
        <v>0.03</v>
      </c>
      <c r="C85" s="34">
        <v>0.03</v>
      </c>
      <c r="D85" s="2"/>
      <c r="E85" s="2"/>
      <c r="F85" s="2">
        <v>0.1</v>
      </c>
      <c r="G85" s="2">
        <v>0.04</v>
      </c>
      <c r="H85" s="10">
        <f t="shared" si="3"/>
        <v>0</v>
      </c>
      <c r="I85" s="9">
        <f t="shared" si="4"/>
        <v>0</v>
      </c>
      <c r="J85" s="19"/>
      <c r="K85" s="39"/>
      <c r="L85" s="19"/>
      <c r="M85" s="19"/>
    </row>
    <row r="86" spans="1:13" ht="12.75">
      <c r="A86" s="1" t="s">
        <v>32</v>
      </c>
      <c r="B86" s="28">
        <v>0.73</v>
      </c>
      <c r="C86" s="34">
        <v>0.18</v>
      </c>
      <c r="D86" s="2">
        <v>2.03</v>
      </c>
      <c r="E86" s="2"/>
      <c r="F86" s="2">
        <v>0.6</v>
      </c>
      <c r="G86" s="2">
        <v>0.13</v>
      </c>
      <c r="H86" s="10">
        <f t="shared" si="3"/>
        <v>0.10758472296933835</v>
      </c>
      <c r="I86" s="9">
        <f t="shared" si="4"/>
        <v>2</v>
      </c>
      <c r="J86" s="19"/>
      <c r="K86" s="39"/>
      <c r="L86" s="19">
        <v>1</v>
      </c>
      <c r="M86" s="19">
        <v>1</v>
      </c>
    </row>
    <row r="87" spans="1:13" ht="12.75">
      <c r="A87" s="1" t="s">
        <v>96</v>
      </c>
      <c r="B87" s="28"/>
      <c r="C87" s="24"/>
      <c r="D87" s="2">
        <v>0.03</v>
      </c>
      <c r="E87" s="2">
        <v>0.03</v>
      </c>
      <c r="F87" s="2">
        <v>0.07</v>
      </c>
      <c r="G87" s="2">
        <v>0.02</v>
      </c>
      <c r="H87" s="10">
        <f t="shared" si="3"/>
        <v>0</v>
      </c>
      <c r="I87" s="9">
        <f t="shared" si="4"/>
        <v>0</v>
      </c>
      <c r="J87" s="19"/>
      <c r="K87" s="39"/>
      <c r="L87" s="19"/>
      <c r="M87" s="19"/>
    </row>
    <row r="88" spans="1:13" ht="12.75">
      <c r="A88" s="1" t="s">
        <v>141</v>
      </c>
      <c r="B88" s="28"/>
      <c r="C88" s="34">
        <v>0.03</v>
      </c>
      <c r="D88" s="2"/>
      <c r="E88" s="2"/>
      <c r="F88" s="2"/>
      <c r="G88" s="2"/>
      <c r="H88" s="10">
        <f t="shared" si="3"/>
        <v>0</v>
      </c>
      <c r="I88" s="9">
        <f t="shared" si="4"/>
        <v>0</v>
      </c>
      <c r="J88" s="19"/>
      <c r="K88" s="39"/>
      <c r="L88" s="19"/>
      <c r="M88" s="19"/>
    </row>
    <row r="89" spans="1:24" ht="12.75">
      <c r="A89" s="1" t="s">
        <v>33</v>
      </c>
      <c r="B89" s="28">
        <v>12.94</v>
      </c>
      <c r="C89" s="34">
        <v>10.65</v>
      </c>
      <c r="D89" s="2">
        <v>11.65</v>
      </c>
      <c r="E89" s="2">
        <v>8.42</v>
      </c>
      <c r="F89" s="2">
        <v>7.55</v>
      </c>
      <c r="G89" s="2">
        <v>7.76</v>
      </c>
      <c r="H89" s="10">
        <f t="shared" si="3"/>
        <v>9.198493813878429</v>
      </c>
      <c r="I89" s="9">
        <f t="shared" si="4"/>
        <v>171</v>
      </c>
      <c r="J89" s="19">
        <v>7</v>
      </c>
      <c r="K89" s="39">
        <v>4</v>
      </c>
      <c r="L89" s="19">
        <v>4</v>
      </c>
      <c r="M89" s="20">
        <v>23</v>
      </c>
      <c r="N89">
        <v>4</v>
      </c>
      <c r="O89" s="20">
        <v>6</v>
      </c>
      <c r="P89" s="20">
        <v>6</v>
      </c>
      <c r="Q89">
        <v>20</v>
      </c>
      <c r="R89" s="20">
        <v>5</v>
      </c>
      <c r="S89">
        <v>30</v>
      </c>
      <c r="T89" s="20">
        <v>9</v>
      </c>
      <c r="U89">
        <v>18</v>
      </c>
      <c r="V89" s="26">
        <v>2</v>
      </c>
      <c r="W89">
        <v>17</v>
      </c>
      <c r="X89">
        <v>16</v>
      </c>
    </row>
    <row r="90" spans="1:19" ht="12.75">
      <c r="A90" s="1" t="s">
        <v>34</v>
      </c>
      <c r="B90" s="28"/>
      <c r="C90" s="25">
        <v>0.16</v>
      </c>
      <c r="D90" s="2"/>
      <c r="E90" s="2">
        <v>0.66</v>
      </c>
      <c r="F90" s="2">
        <v>0.38</v>
      </c>
      <c r="G90" s="2">
        <v>0.67</v>
      </c>
      <c r="H90" s="10">
        <f t="shared" si="3"/>
        <v>0.48413125336202256</v>
      </c>
      <c r="I90" s="9">
        <f t="shared" si="4"/>
        <v>9</v>
      </c>
      <c r="J90" s="19"/>
      <c r="K90" s="39"/>
      <c r="L90" s="19"/>
      <c r="M90" s="19">
        <v>4</v>
      </c>
      <c r="S90">
        <v>5</v>
      </c>
    </row>
    <row r="91" spans="1:23" ht="12.75">
      <c r="A91" s="1" t="s">
        <v>35</v>
      </c>
      <c r="B91" s="28">
        <v>0.81</v>
      </c>
      <c r="C91" s="34">
        <v>1.26</v>
      </c>
      <c r="D91" s="2">
        <v>5.98</v>
      </c>
      <c r="E91" s="2">
        <v>11.75</v>
      </c>
      <c r="F91" s="2">
        <v>0.17</v>
      </c>
      <c r="G91" s="2">
        <v>2.85</v>
      </c>
      <c r="H91" s="10">
        <f t="shared" si="3"/>
        <v>5.594405594405594</v>
      </c>
      <c r="I91" s="9">
        <f t="shared" si="4"/>
        <v>104</v>
      </c>
      <c r="J91" s="19">
        <v>9</v>
      </c>
      <c r="K91" s="39"/>
      <c r="L91" s="19">
        <v>9</v>
      </c>
      <c r="M91" s="19">
        <v>13</v>
      </c>
      <c r="O91" s="20">
        <v>7</v>
      </c>
      <c r="Q91">
        <v>23</v>
      </c>
      <c r="S91">
        <v>12</v>
      </c>
      <c r="U91">
        <v>21</v>
      </c>
      <c r="W91">
        <v>10</v>
      </c>
    </row>
    <row r="92" spans="1:25" ht="12.75">
      <c r="A92" s="1" t="s">
        <v>36</v>
      </c>
      <c r="B92" s="28">
        <v>8.71</v>
      </c>
      <c r="C92" s="34">
        <v>3.82</v>
      </c>
      <c r="D92" s="2">
        <v>4.05</v>
      </c>
      <c r="E92" s="2">
        <v>4.89</v>
      </c>
      <c r="F92" s="2">
        <v>7.09</v>
      </c>
      <c r="G92" s="2">
        <v>6.08</v>
      </c>
      <c r="H92" s="10">
        <f t="shared" si="3"/>
        <v>9.03711672942442</v>
      </c>
      <c r="I92" s="9">
        <f t="shared" si="4"/>
        <v>168</v>
      </c>
      <c r="J92" s="19">
        <v>3</v>
      </c>
      <c r="K92" s="39">
        <v>2</v>
      </c>
      <c r="L92" s="19">
        <v>1</v>
      </c>
      <c r="M92" s="19">
        <v>17</v>
      </c>
      <c r="N92">
        <v>10</v>
      </c>
      <c r="O92" s="20">
        <v>10</v>
      </c>
      <c r="P92" s="20">
        <v>23</v>
      </c>
      <c r="Q92">
        <v>21</v>
      </c>
      <c r="R92" s="20">
        <v>6</v>
      </c>
      <c r="S92">
        <v>27</v>
      </c>
      <c r="T92" s="20">
        <v>14</v>
      </c>
      <c r="U92">
        <v>9</v>
      </c>
      <c r="W92">
        <v>8</v>
      </c>
      <c r="X92">
        <v>12</v>
      </c>
      <c r="Y92">
        <v>5</v>
      </c>
    </row>
    <row r="93" spans="1:25" ht="12.75">
      <c r="A93" s="1" t="s">
        <v>37</v>
      </c>
      <c r="B93" s="28">
        <v>4.68</v>
      </c>
      <c r="C93" s="34">
        <v>3.56</v>
      </c>
      <c r="D93" s="2">
        <v>3.96</v>
      </c>
      <c r="E93" s="2">
        <v>4.07</v>
      </c>
      <c r="F93" s="2">
        <v>3.92</v>
      </c>
      <c r="G93" s="2">
        <v>3.27</v>
      </c>
      <c r="H93" s="10">
        <f t="shared" si="3"/>
        <v>6.132329209252286</v>
      </c>
      <c r="I93" s="9">
        <f t="shared" si="4"/>
        <v>114</v>
      </c>
      <c r="J93" s="19">
        <v>6</v>
      </c>
      <c r="K93" s="39"/>
      <c r="L93" s="19">
        <v>2</v>
      </c>
      <c r="M93" s="19">
        <v>11</v>
      </c>
      <c r="N93">
        <v>10</v>
      </c>
      <c r="O93" s="20">
        <v>9</v>
      </c>
      <c r="P93" s="20">
        <v>6</v>
      </c>
      <c r="Q93">
        <v>4</v>
      </c>
      <c r="R93" s="20">
        <v>5</v>
      </c>
      <c r="S93">
        <v>15</v>
      </c>
      <c r="T93" s="20">
        <v>5</v>
      </c>
      <c r="U93">
        <v>12</v>
      </c>
      <c r="W93">
        <v>16</v>
      </c>
      <c r="X93">
        <v>12</v>
      </c>
      <c r="Y93">
        <v>1</v>
      </c>
    </row>
    <row r="94" spans="1:25" ht="12.75">
      <c r="A94" s="1" t="s">
        <v>38</v>
      </c>
      <c r="B94" s="28">
        <v>2.47</v>
      </c>
      <c r="C94" s="34">
        <v>1.52</v>
      </c>
      <c r="D94" s="2">
        <v>1.9</v>
      </c>
      <c r="E94" s="2">
        <v>1.99</v>
      </c>
      <c r="F94" s="2">
        <v>3.75</v>
      </c>
      <c r="G94" s="2">
        <v>1.72</v>
      </c>
      <c r="H94" s="10">
        <f t="shared" si="3"/>
        <v>4.787520172135556</v>
      </c>
      <c r="I94" s="9">
        <f t="shared" si="4"/>
        <v>89</v>
      </c>
      <c r="J94" s="19">
        <v>4</v>
      </c>
      <c r="K94" s="39">
        <v>2</v>
      </c>
      <c r="L94" s="19">
        <v>1</v>
      </c>
      <c r="M94" s="19">
        <v>3</v>
      </c>
      <c r="N94">
        <v>6</v>
      </c>
      <c r="O94" s="20">
        <v>2</v>
      </c>
      <c r="P94" s="20">
        <v>6</v>
      </c>
      <c r="Q94">
        <v>4</v>
      </c>
      <c r="R94" s="20">
        <v>4</v>
      </c>
      <c r="S94">
        <v>12</v>
      </c>
      <c r="T94" s="20">
        <v>4</v>
      </c>
      <c r="U94">
        <v>11</v>
      </c>
      <c r="W94">
        <v>25</v>
      </c>
      <c r="X94">
        <v>4</v>
      </c>
      <c r="Y94">
        <v>1</v>
      </c>
    </row>
    <row r="95" spans="1:25" ht="12.75">
      <c r="A95" s="1" t="s">
        <v>39</v>
      </c>
      <c r="B95" s="28">
        <v>11.21</v>
      </c>
      <c r="C95" s="34">
        <v>27.64</v>
      </c>
      <c r="D95" s="2">
        <v>26.96</v>
      </c>
      <c r="E95" s="2">
        <v>37.05</v>
      </c>
      <c r="F95" s="2">
        <v>37</v>
      </c>
      <c r="G95" s="2">
        <v>26.75</v>
      </c>
      <c r="H95" s="10">
        <f t="shared" si="3"/>
        <v>28.77891339429801</v>
      </c>
      <c r="I95" s="9">
        <f t="shared" si="4"/>
        <v>535</v>
      </c>
      <c r="J95" s="19">
        <v>42</v>
      </c>
      <c r="K95" s="39">
        <v>4</v>
      </c>
      <c r="L95" s="19">
        <v>44</v>
      </c>
      <c r="M95" s="19">
        <v>35</v>
      </c>
      <c r="N95">
        <v>20</v>
      </c>
      <c r="O95" s="20">
        <v>19</v>
      </c>
      <c r="P95" s="20">
        <v>40</v>
      </c>
      <c r="Q95" s="1">
        <v>30</v>
      </c>
      <c r="R95" s="20">
        <v>18</v>
      </c>
      <c r="S95">
        <v>68</v>
      </c>
      <c r="T95" s="20">
        <v>34</v>
      </c>
      <c r="U95">
        <v>23</v>
      </c>
      <c r="V95" s="26">
        <v>20</v>
      </c>
      <c r="W95">
        <v>117</v>
      </c>
      <c r="X95">
        <v>15</v>
      </c>
      <c r="Y95">
        <v>6</v>
      </c>
    </row>
    <row r="96" spans="1:25" ht="12.75">
      <c r="A96" s="1" t="s">
        <v>40</v>
      </c>
      <c r="B96" s="28">
        <v>49.08</v>
      </c>
      <c r="C96" s="34">
        <v>52.07</v>
      </c>
      <c r="D96" s="2">
        <v>51.99</v>
      </c>
      <c r="E96" s="2">
        <v>51.89</v>
      </c>
      <c r="F96" s="2">
        <v>61.3</v>
      </c>
      <c r="G96" s="2">
        <v>45.24</v>
      </c>
      <c r="H96" s="10">
        <f t="shared" si="3"/>
        <v>50.45723507261969</v>
      </c>
      <c r="I96" s="9">
        <f t="shared" si="4"/>
        <v>938</v>
      </c>
      <c r="J96" s="19">
        <v>101</v>
      </c>
      <c r="K96" s="39">
        <v>13</v>
      </c>
      <c r="L96" s="19">
        <v>90</v>
      </c>
      <c r="M96" s="19">
        <v>23</v>
      </c>
      <c r="N96">
        <v>53</v>
      </c>
      <c r="O96" s="20">
        <v>32</v>
      </c>
      <c r="P96" s="20">
        <v>93</v>
      </c>
      <c r="Q96">
        <v>47</v>
      </c>
      <c r="R96" s="20">
        <v>46</v>
      </c>
      <c r="S96">
        <v>42</v>
      </c>
      <c r="T96" s="20">
        <v>75</v>
      </c>
      <c r="U96">
        <v>126</v>
      </c>
      <c r="V96" s="26">
        <v>29</v>
      </c>
      <c r="W96">
        <v>143</v>
      </c>
      <c r="X96">
        <v>11</v>
      </c>
      <c r="Y96">
        <v>14</v>
      </c>
    </row>
    <row r="97" spans="1:13" ht="12.75">
      <c r="A97" s="1" t="s">
        <v>70</v>
      </c>
      <c r="B97" s="28">
        <v>0</v>
      </c>
      <c r="C97" s="24"/>
      <c r="D97" s="2">
        <v>0.03</v>
      </c>
      <c r="E97" s="2">
        <v>0.11</v>
      </c>
      <c r="F97" s="2">
        <v>0.02</v>
      </c>
      <c r="G97" s="2">
        <v>0.02</v>
      </c>
      <c r="H97" s="10">
        <f t="shared" si="3"/>
        <v>0</v>
      </c>
      <c r="I97" s="9">
        <f t="shared" si="4"/>
        <v>0</v>
      </c>
      <c r="J97" s="19"/>
      <c r="K97" s="39"/>
      <c r="L97" s="19"/>
      <c r="M97" s="19"/>
    </row>
    <row r="98" spans="1:24" ht="12.75">
      <c r="A98" s="1" t="s">
        <v>41</v>
      </c>
      <c r="B98" s="28">
        <v>1.9</v>
      </c>
      <c r="C98" s="34">
        <v>2.23</v>
      </c>
      <c r="D98" s="2">
        <v>2.75</v>
      </c>
      <c r="E98" s="2">
        <v>2.32</v>
      </c>
      <c r="F98" s="2">
        <v>1.85</v>
      </c>
      <c r="G98" s="2">
        <v>1.82</v>
      </c>
      <c r="H98" s="10">
        <f t="shared" si="3"/>
        <v>3.4965034965034962</v>
      </c>
      <c r="I98" s="9">
        <f t="shared" si="4"/>
        <v>65</v>
      </c>
      <c r="J98" s="19">
        <v>2</v>
      </c>
      <c r="K98" s="39"/>
      <c r="L98" s="19">
        <v>4</v>
      </c>
      <c r="M98" s="19">
        <v>1</v>
      </c>
      <c r="N98">
        <v>3</v>
      </c>
      <c r="O98" s="20">
        <v>1</v>
      </c>
      <c r="Q98">
        <v>2</v>
      </c>
      <c r="R98" s="20">
        <v>4</v>
      </c>
      <c r="S98">
        <v>10</v>
      </c>
      <c r="T98" s="20">
        <v>4</v>
      </c>
      <c r="U98">
        <v>7</v>
      </c>
      <c r="W98">
        <v>20</v>
      </c>
      <c r="X98">
        <v>7</v>
      </c>
    </row>
    <row r="99" spans="1:23" ht="12.75">
      <c r="A99" s="1" t="s">
        <v>42</v>
      </c>
      <c r="B99" s="28">
        <v>0.14</v>
      </c>
      <c r="C99" s="34">
        <v>0.13</v>
      </c>
      <c r="D99" s="2">
        <v>0.22</v>
      </c>
      <c r="E99" s="2">
        <v>0.27</v>
      </c>
      <c r="F99" s="2">
        <v>0.17</v>
      </c>
      <c r="G99" s="2">
        <v>0.25</v>
      </c>
      <c r="H99" s="10">
        <f t="shared" si="3"/>
        <v>0.3765465303926842</v>
      </c>
      <c r="I99" s="9">
        <f t="shared" si="4"/>
        <v>7</v>
      </c>
      <c r="J99" s="19">
        <v>1</v>
      </c>
      <c r="K99" s="39">
        <v>1</v>
      </c>
      <c r="L99" s="19"/>
      <c r="M99" s="19">
        <v>2</v>
      </c>
      <c r="S99">
        <v>1</v>
      </c>
      <c r="W99">
        <v>2</v>
      </c>
    </row>
    <row r="100" spans="1:25" ht="12.75">
      <c r="A100" s="1" t="s">
        <v>43</v>
      </c>
      <c r="B100" s="28">
        <v>3.49</v>
      </c>
      <c r="C100" s="34">
        <v>4.11</v>
      </c>
      <c r="D100" s="2">
        <v>3.01</v>
      </c>
      <c r="E100" s="2">
        <v>5.57</v>
      </c>
      <c r="F100" s="2">
        <v>7.98</v>
      </c>
      <c r="G100" s="2">
        <v>4.86</v>
      </c>
      <c r="H100" s="10">
        <f t="shared" si="3"/>
        <v>6.132329209252286</v>
      </c>
      <c r="I100" s="9">
        <f t="shared" si="4"/>
        <v>114</v>
      </c>
      <c r="J100" s="19">
        <v>5</v>
      </c>
      <c r="K100" s="39">
        <v>7</v>
      </c>
      <c r="L100" s="19">
        <v>9</v>
      </c>
      <c r="M100" s="19">
        <v>7</v>
      </c>
      <c r="N100">
        <v>4</v>
      </c>
      <c r="O100" s="20">
        <v>4</v>
      </c>
      <c r="P100" s="20">
        <v>6</v>
      </c>
      <c r="Q100">
        <v>6</v>
      </c>
      <c r="R100" s="20">
        <v>4</v>
      </c>
      <c r="S100">
        <v>7</v>
      </c>
      <c r="T100" s="20">
        <v>1</v>
      </c>
      <c r="U100">
        <v>8</v>
      </c>
      <c r="V100" s="26">
        <v>8</v>
      </c>
      <c r="W100">
        <v>36</v>
      </c>
      <c r="Y100">
        <v>2</v>
      </c>
    </row>
    <row r="101" spans="1:24" ht="12.75">
      <c r="A101" s="1" t="s">
        <v>44</v>
      </c>
      <c r="B101" s="28">
        <v>12.18</v>
      </c>
      <c r="C101" s="34">
        <v>12.04</v>
      </c>
      <c r="D101" s="2">
        <v>9.62</v>
      </c>
      <c r="E101" s="2">
        <v>10.63</v>
      </c>
      <c r="F101" s="2">
        <v>10.77</v>
      </c>
      <c r="G101" s="2">
        <v>8.99</v>
      </c>
      <c r="H101" s="10">
        <f>I101*10/I$4</f>
        <v>8.068854222700375</v>
      </c>
      <c r="I101" s="9">
        <f t="shared" si="4"/>
        <v>150</v>
      </c>
      <c r="J101" s="19">
        <v>6</v>
      </c>
      <c r="K101" s="39">
        <v>14</v>
      </c>
      <c r="L101" s="19">
        <v>18</v>
      </c>
      <c r="M101" s="19">
        <v>22</v>
      </c>
      <c r="N101">
        <v>14</v>
      </c>
      <c r="O101" s="20">
        <v>2</v>
      </c>
      <c r="P101" s="20">
        <v>15</v>
      </c>
      <c r="Q101">
        <v>10</v>
      </c>
      <c r="R101" s="20">
        <v>2</v>
      </c>
      <c r="S101">
        <v>1</v>
      </c>
      <c r="T101" s="20">
        <v>12</v>
      </c>
      <c r="U101">
        <v>18</v>
      </c>
      <c r="V101" s="26">
        <v>10</v>
      </c>
      <c r="W101">
        <v>4</v>
      </c>
      <c r="X101">
        <v>2</v>
      </c>
    </row>
    <row r="102" spans="1:13" ht="12.75">
      <c r="A102" s="1" t="s">
        <v>115</v>
      </c>
      <c r="B102" s="28">
        <v>0.05</v>
      </c>
      <c r="C102" s="24"/>
      <c r="D102" s="2"/>
      <c r="E102" s="2"/>
      <c r="F102" s="2">
        <v>0.24</v>
      </c>
      <c r="G102" s="2">
        <v>0.08</v>
      </c>
      <c r="H102" s="10">
        <f>I102*10/I$4</f>
        <v>0</v>
      </c>
      <c r="I102" s="9">
        <f t="shared" si="4"/>
        <v>0</v>
      </c>
      <c r="J102" s="19"/>
      <c r="K102" s="39"/>
      <c r="L102" s="19"/>
      <c r="M102" s="19"/>
    </row>
    <row r="103" spans="1:23" ht="12.75">
      <c r="A103" s="1" t="s">
        <v>45</v>
      </c>
      <c r="B103" s="28">
        <v>10.04</v>
      </c>
      <c r="C103" s="34">
        <v>18.87</v>
      </c>
      <c r="D103" s="2">
        <v>23.32</v>
      </c>
      <c r="E103" s="2">
        <v>37.16</v>
      </c>
      <c r="F103" s="2">
        <v>16.42</v>
      </c>
      <c r="G103" s="2">
        <v>21.26</v>
      </c>
      <c r="H103" s="10">
        <f>I103*10/I$4</f>
        <v>17.374932759548145</v>
      </c>
      <c r="I103" s="9">
        <f t="shared" si="4"/>
        <v>323</v>
      </c>
      <c r="J103" s="19">
        <v>82</v>
      </c>
      <c r="K103" s="39"/>
      <c r="L103" s="19"/>
      <c r="M103" s="19">
        <v>106</v>
      </c>
      <c r="N103">
        <v>58</v>
      </c>
      <c r="O103" s="20">
        <v>2</v>
      </c>
      <c r="P103">
        <v>16</v>
      </c>
      <c r="T103" s="20">
        <v>53</v>
      </c>
      <c r="W103">
        <v>6</v>
      </c>
    </row>
    <row r="104" spans="1:13" ht="12.75">
      <c r="A104" s="1" t="s">
        <v>97</v>
      </c>
      <c r="B104" s="28">
        <v>0.03</v>
      </c>
      <c r="C104" s="24"/>
      <c r="D104" s="2"/>
      <c r="E104" s="2"/>
      <c r="F104" s="2"/>
      <c r="G104" s="2">
        <v>0.06</v>
      </c>
      <c r="H104" s="10">
        <f>I104*10/I$4</f>
        <v>0</v>
      </c>
      <c r="I104" s="9">
        <f t="shared" si="4"/>
        <v>0</v>
      </c>
      <c r="J104" s="19"/>
      <c r="K104" s="39"/>
      <c r="L104" s="19"/>
      <c r="M104" s="19"/>
    </row>
    <row r="105" spans="1:25" ht="12.75">
      <c r="A105" s="1" t="s">
        <v>46</v>
      </c>
      <c r="B105" s="28">
        <v>35.23</v>
      </c>
      <c r="C105" s="35">
        <v>20</v>
      </c>
      <c r="D105" s="2">
        <v>23.45</v>
      </c>
      <c r="E105" s="2">
        <v>27.1</v>
      </c>
      <c r="F105" s="2">
        <v>28.44</v>
      </c>
      <c r="G105" s="2">
        <v>19.12</v>
      </c>
      <c r="H105" s="10">
        <f>I105*10/I$4</f>
        <v>23.507261968800428</v>
      </c>
      <c r="I105" s="9">
        <f t="shared" si="4"/>
        <v>437</v>
      </c>
      <c r="J105" s="19">
        <v>12</v>
      </c>
      <c r="K105" s="39">
        <v>107</v>
      </c>
      <c r="L105" s="19">
        <v>111</v>
      </c>
      <c r="M105" s="19">
        <v>18</v>
      </c>
      <c r="N105">
        <v>8</v>
      </c>
      <c r="O105" s="20">
        <v>2</v>
      </c>
      <c r="P105" s="20">
        <v>11</v>
      </c>
      <c r="Q105">
        <v>3</v>
      </c>
      <c r="R105" s="20">
        <v>14</v>
      </c>
      <c r="S105">
        <v>8</v>
      </c>
      <c r="T105" s="20">
        <v>88</v>
      </c>
      <c r="U105">
        <v>9</v>
      </c>
      <c r="V105" s="26">
        <v>16</v>
      </c>
      <c r="W105">
        <v>18</v>
      </c>
      <c r="X105">
        <v>10</v>
      </c>
      <c r="Y105">
        <v>2</v>
      </c>
    </row>
    <row r="106" spans="1:25" ht="12.75">
      <c r="A106" s="1" t="s">
        <v>47</v>
      </c>
      <c r="B106" s="28">
        <v>0.54</v>
      </c>
      <c r="C106" s="34">
        <v>1.86</v>
      </c>
      <c r="D106" s="2">
        <v>1.17</v>
      </c>
      <c r="E106" s="2">
        <v>2.43</v>
      </c>
      <c r="F106" s="2">
        <v>2.79</v>
      </c>
      <c r="G106" s="2">
        <v>2.52</v>
      </c>
      <c r="H106" s="10">
        <f>I106*10/I$4</f>
        <v>4.034427111350188</v>
      </c>
      <c r="I106" s="9">
        <f t="shared" si="4"/>
        <v>75</v>
      </c>
      <c r="J106" s="19"/>
      <c r="K106" s="39">
        <v>3</v>
      </c>
      <c r="L106" s="19">
        <v>9</v>
      </c>
      <c r="M106" s="19">
        <v>6</v>
      </c>
      <c r="N106">
        <v>3</v>
      </c>
      <c r="O106" s="20">
        <v>5</v>
      </c>
      <c r="P106" s="20">
        <v>7</v>
      </c>
      <c r="Q106">
        <v>3</v>
      </c>
      <c r="R106" s="20">
        <v>2</v>
      </c>
      <c r="S106">
        <v>7</v>
      </c>
      <c r="U106">
        <v>6</v>
      </c>
      <c r="V106" s="26">
        <v>4</v>
      </c>
      <c r="W106">
        <v>3</v>
      </c>
      <c r="X106">
        <v>14</v>
      </c>
      <c r="Y106">
        <v>3</v>
      </c>
    </row>
    <row r="107" spans="1:23" ht="12.75">
      <c r="A107" s="1" t="s">
        <v>48</v>
      </c>
      <c r="B107" s="28">
        <v>5.15</v>
      </c>
      <c r="C107" s="34">
        <v>0.08</v>
      </c>
      <c r="D107" s="2">
        <v>0.82</v>
      </c>
      <c r="E107" s="2">
        <v>5.27</v>
      </c>
      <c r="F107" s="2">
        <v>0.53</v>
      </c>
      <c r="G107" s="2">
        <v>2.89</v>
      </c>
      <c r="H107" s="10">
        <f>I107*10/I$4</f>
        <v>0.05379236148466918</v>
      </c>
      <c r="I107" s="9">
        <f t="shared" si="4"/>
        <v>1</v>
      </c>
      <c r="J107" s="19"/>
      <c r="K107" s="39"/>
      <c r="L107" s="19"/>
      <c r="M107" s="19"/>
      <c r="W107">
        <v>1</v>
      </c>
    </row>
    <row r="108" spans="1:13" ht="12.75">
      <c r="A108" s="1" t="s">
        <v>135</v>
      </c>
      <c r="B108" s="28"/>
      <c r="C108" s="24"/>
      <c r="D108" s="2">
        <v>0.03</v>
      </c>
      <c r="E108" s="2"/>
      <c r="F108" s="2"/>
      <c r="G108" s="2"/>
      <c r="H108" s="10">
        <f>I108*10/I$4</f>
        <v>0</v>
      </c>
      <c r="I108" s="9">
        <f t="shared" si="4"/>
        <v>0</v>
      </c>
      <c r="J108" s="19"/>
      <c r="K108" s="39"/>
      <c r="L108" s="19"/>
      <c r="M108" s="19"/>
    </row>
    <row r="109" spans="1:23" ht="12.75">
      <c r="A109" s="1" t="s">
        <v>49</v>
      </c>
      <c r="B109" s="28">
        <v>32.82</v>
      </c>
      <c r="C109" s="25">
        <v>10.92</v>
      </c>
      <c r="D109" s="2">
        <v>7.88</v>
      </c>
      <c r="E109" s="2">
        <v>7.08</v>
      </c>
      <c r="F109" s="2">
        <v>7.48</v>
      </c>
      <c r="G109" s="2">
        <v>11.95</v>
      </c>
      <c r="H109" s="10">
        <f>I109*10/I$4</f>
        <v>5.9171597633136095</v>
      </c>
      <c r="I109" s="9">
        <f t="shared" si="4"/>
        <v>110</v>
      </c>
      <c r="J109" s="19">
        <v>6</v>
      </c>
      <c r="K109" s="39"/>
      <c r="L109" s="19">
        <v>7</v>
      </c>
      <c r="M109" s="19">
        <v>4</v>
      </c>
      <c r="S109">
        <v>10</v>
      </c>
      <c r="T109">
        <v>75</v>
      </c>
      <c r="W109">
        <v>8</v>
      </c>
    </row>
    <row r="110" spans="1:20" ht="12.75">
      <c r="A110" s="1" t="s">
        <v>50</v>
      </c>
      <c r="B110" s="28">
        <v>0.03</v>
      </c>
      <c r="C110" s="34">
        <v>0.24</v>
      </c>
      <c r="D110" s="2">
        <v>0.16</v>
      </c>
      <c r="E110" s="2">
        <v>0.63</v>
      </c>
      <c r="F110" s="2">
        <v>0.26</v>
      </c>
      <c r="G110" s="2">
        <v>1.24</v>
      </c>
      <c r="H110" s="10">
        <f>I110*10/I$4</f>
        <v>0.5379236148466917</v>
      </c>
      <c r="I110" s="9">
        <f t="shared" si="4"/>
        <v>10</v>
      </c>
      <c r="J110" s="19"/>
      <c r="K110" s="39"/>
      <c r="L110" s="19"/>
      <c r="M110" s="19"/>
      <c r="T110">
        <v>10</v>
      </c>
    </row>
    <row r="111" spans="1:21" ht="12.75">
      <c r="A111" s="1" t="s">
        <v>51</v>
      </c>
      <c r="B111" s="28">
        <v>1.39</v>
      </c>
      <c r="C111" s="35">
        <v>0.5</v>
      </c>
      <c r="D111" s="2">
        <v>1.68</v>
      </c>
      <c r="E111" s="2">
        <v>0.6</v>
      </c>
      <c r="F111" s="2">
        <v>0.46</v>
      </c>
      <c r="G111" s="2">
        <v>0.99</v>
      </c>
      <c r="H111" s="10">
        <f>I111*10/I$4</f>
        <v>0.914470145239376</v>
      </c>
      <c r="I111" s="9">
        <f t="shared" si="4"/>
        <v>17</v>
      </c>
      <c r="J111" s="19"/>
      <c r="K111" s="39"/>
      <c r="L111" s="19">
        <v>1</v>
      </c>
      <c r="M111" s="19">
        <v>1</v>
      </c>
      <c r="U111">
        <v>15</v>
      </c>
    </row>
    <row r="112" spans="1:23" ht="12.75">
      <c r="A112" s="1" t="s">
        <v>52</v>
      </c>
      <c r="B112" s="28">
        <v>0.69</v>
      </c>
      <c r="C112" s="34">
        <v>0.21</v>
      </c>
      <c r="D112" s="2">
        <v>2.15</v>
      </c>
      <c r="E112" s="2">
        <v>1.09</v>
      </c>
      <c r="F112" s="2">
        <v>0.05</v>
      </c>
      <c r="G112" s="2">
        <v>0.34</v>
      </c>
      <c r="H112" s="10">
        <f>I112*10/I$4</f>
        <v>1.0220548682087143</v>
      </c>
      <c r="I112" s="9">
        <f t="shared" si="4"/>
        <v>19</v>
      </c>
      <c r="J112" s="19">
        <v>1</v>
      </c>
      <c r="K112" s="39"/>
      <c r="L112" s="19"/>
      <c r="M112" s="19"/>
      <c r="P112">
        <v>6</v>
      </c>
      <c r="Q112">
        <v>1</v>
      </c>
      <c r="T112">
        <v>1</v>
      </c>
      <c r="U112">
        <v>7</v>
      </c>
      <c r="W112">
        <v>3</v>
      </c>
    </row>
    <row r="113" spans="1:25" ht="12.75">
      <c r="A113" s="1" t="s">
        <v>53</v>
      </c>
      <c r="B113" s="28">
        <v>17.81</v>
      </c>
      <c r="C113" s="35">
        <v>33.66</v>
      </c>
      <c r="D113" s="2">
        <v>33.64</v>
      </c>
      <c r="E113" s="2">
        <v>43.36</v>
      </c>
      <c r="F113" s="2">
        <v>60.96</v>
      </c>
      <c r="G113" s="2">
        <v>48.09</v>
      </c>
      <c r="H113" s="10">
        <f>I113*10/I$4</f>
        <v>51.4792899408284</v>
      </c>
      <c r="I113" s="9">
        <f t="shared" si="4"/>
        <v>957</v>
      </c>
      <c r="J113" s="19">
        <v>32</v>
      </c>
      <c r="K113" s="39"/>
      <c r="L113" s="19">
        <v>71</v>
      </c>
      <c r="M113" s="19">
        <v>21</v>
      </c>
      <c r="N113">
        <v>168</v>
      </c>
      <c r="O113" s="20">
        <v>12</v>
      </c>
      <c r="P113" s="20">
        <v>65</v>
      </c>
      <c r="Q113">
        <v>48</v>
      </c>
      <c r="R113" s="20">
        <v>13</v>
      </c>
      <c r="S113">
        <v>19</v>
      </c>
      <c r="T113" s="20">
        <v>79</v>
      </c>
      <c r="U113">
        <v>289</v>
      </c>
      <c r="V113" s="26">
        <v>79</v>
      </c>
      <c r="W113">
        <v>53</v>
      </c>
      <c r="X113">
        <v>2</v>
      </c>
      <c r="Y113">
        <v>6</v>
      </c>
    </row>
    <row r="114" spans="1:23" ht="12.75">
      <c r="A114" s="1" t="s">
        <v>54</v>
      </c>
      <c r="B114" s="28">
        <v>0.67</v>
      </c>
      <c r="C114" s="34">
        <v>0.86</v>
      </c>
      <c r="D114" s="2">
        <v>1.36</v>
      </c>
      <c r="E114" s="2">
        <v>1.48</v>
      </c>
      <c r="F114" s="2">
        <v>1.18</v>
      </c>
      <c r="G114" s="2">
        <v>3.19</v>
      </c>
      <c r="H114" s="10">
        <f>I114*10/I$4</f>
        <v>2.9585798816568047</v>
      </c>
      <c r="I114" s="9">
        <f t="shared" si="4"/>
        <v>55</v>
      </c>
      <c r="J114" s="19"/>
      <c r="K114" s="39"/>
      <c r="L114" s="19">
        <v>16</v>
      </c>
      <c r="M114" s="19"/>
      <c r="N114">
        <v>7</v>
      </c>
      <c r="T114">
        <v>20</v>
      </c>
      <c r="U114">
        <v>7</v>
      </c>
      <c r="W114">
        <v>5</v>
      </c>
    </row>
    <row r="115" spans="1:23" ht="12.75">
      <c r="A115" s="1" t="s">
        <v>55</v>
      </c>
      <c r="B115" s="28">
        <v>4.85</v>
      </c>
      <c r="C115" s="35">
        <v>0.13</v>
      </c>
      <c r="D115" s="2">
        <v>42.25</v>
      </c>
      <c r="E115" s="2">
        <v>1.34</v>
      </c>
      <c r="F115" s="2">
        <v>9.66</v>
      </c>
      <c r="G115" s="2">
        <v>1.11</v>
      </c>
      <c r="H115" s="10">
        <f>I115*10/I$4</f>
        <v>16.83700914470145</v>
      </c>
      <c r="I115" s="9">
        <f t="shared" si="4"/>
        <v>313</v>
      </c>
      <c r="J115" s="19">
        <v>3</v>
      </c>
      <c r="K115" s="39"/>
      <c r="L115" s="19">
        <v>35</v>
      </c>
      <c r="M115" s="19">
        <v>34</v>
      </c>
      <c r="N115">
        <v>4</v>
      </c>
      <c r="Q115">
        <v>22</v>
      </c>
      <c r="R115">
        <v>1</v>
      </c>
      <c r="T115">
        <v>3</v>
      </c>
      <c r="U115">
        <v>174</v>
      </c>
      <c r="W115">
        <v>37</v>
      </c>
    </row>
    <row r="116" spans="1:13" ht="12.75">
      <c r="A116" s="1" t="s">
        <v>56</v>
      </c>
      <c r="B116" s="28">
        <v>0.74</v>
      </c>
      <c r="C116" s="35">
        <v>0.1</v>
      </c>
      <c r="D116" s="2">
        <v>0.25</v>
      </c>
      <c r="E116" s="2">
        <v>0.44</v>
      </c>
      <c r="F116" s="2">
        <v>0.34</v>
      </c>
      <c r="G116" s="2">
        <v>1.34</v>
      </c>
      <c r="H116" s="10">
        <f>I116*10/I$4</f>
        <v>0</v>
      </c>
      <c r="I116" s="9">
        <f t="shared" si="4"/>
        <v>0</v>
      </c>
      <c r="J116" s="19"/>
      <c r="K116" s="39"/>
      <c r="L116" s="19"/>
      <c r="M116" s="19"/>
    </row>
    <row r="117" spans="1:13" ht="12.75">
      <c r="A117" s="1" t="s">
        <v>98</v>
      </c>
      <c r="B117" s="28">
        <v>0</v>
      </c>
      <c r="C117" s="35">
        <v>0.5</v>
      </c>
      <c r="D117" s="2"/>
      <c r="E117" s="2"/>
      <c r="F117" s="2"/>
      <c r="G117" s="2"/>
      <c r="H117" s="10">
        <f>I117*10/I$4</f>
        <v>0</v>
      </c>
      <c r="I117" s="9">
        <f t="shared" si="4"/>
        <v>0</v>
      </c>
      <c r="J117" s="19"/>
      <c r="K117" s="39"/>
      <c r="L117" s="19"/>
      <c r="M117" s="19"/>
    </row>
    <row r="118" spans="1:24" ht="12.75">
      <c r="A118" s="1" t="s">
        <v>57</v>
      </c>
      <c r="B118" s="28">
        <v>12</v>
      </c>
      <c r="C118" s="35">
        <v>0.99</v>
      </c>
      <c r="D118" s="2">
        <v>20.98</v>
      </c>
      <c r="E118" s="2">
        <v>3.06</v>
      </c>
      <c r="F118" s="2">
        <v>7.72</v>
      </c>
      <c r="G118" s="2">
        <v>6.5</v>
      </c>
      <c r="H118" s="10">
        <f>I118*10/I$4</f>
        <v>8.660570199031737</v>
      </c>
      <c r="I118" s="9">
        <f t="shared" si="4"/>
        <v>161</v>
      </c>
      <c r="J118" s="19">
        <v>1</v>
      </c>
      <c r="K118" s="39"/>
      <c r="L118" s="19">
        <v>9</v>
      </c>
      <c r="M118" s="19">
        <v>14</v>
      </c>
      <c r="O118" s="20">
        <v>2</v>
      </c>
      <c r="P118">
        <v>6</v>
      </c>
      <c r="R118">
        <v>3</v>
      </c>
      <c r="S118">
        <v>5</v>
      </c>
      <c r="T118">
        <v>69</v>
      </c>
      <c r="U118">
        <v>16</v>
      </c>
      <c r="W118">
        <v>19</v>
      </c>
      <c r="X118">
        <v>17</v>
      </c>
    </row>
    <row r="119" spans="1:13" ht="12.75">
      <c r="A119" s="1" t="s">
        <v>58</v>
      </c>
      <c r="B119" s="28">
        <v>0</v>
      </c>
      <c r="C119" s="24"/>
      <c r="E119" s="2"/>
      <c r="F119" s="2"/>
      <c r="G119" s="2"/>
      <c r="H119" s="10">
        <f>I119*10/I$4</f>
        <v>0</v>
      </c>
      <c r="I119" s="9">
        <f t="shared" si="4"/>
        <v>0</v>
      </c>
      <c r="J119" s="19"/>
      <c r="K119" s="39"/>
      <c r="L119" s="19"/>
      <c r="M119" s="19"/>
    </row>
    <row r="120" spans="1:24" ht="12.75">
      <c r="A120" s="1" t="s">
        <v>59</v>
      </c>
      <c r="B120" s="28">
        <v>0.91</v>
      </c>
      <c r="C120" s="35">
        <v>0.21</v>
      </c>
      <c r="D120" s="2">
        <v>1.14</v>
      </c>
      <c r="E120" s="2">
        <v>0.08</v>
      </c>
      <c r="F120" s="2">
        <v>7.45</v>
      </c>
      <c r="G120" s="2">
        <v>0.06</v>
      </c>
      <c r="H120" s="10">
        <f>I120*10/I$4</f>
        <v>10.758472296933835</v>
      </c>
      <c r="I120" s="9">
        <f t="shared" si="4"/>
        <v>200</v>
      </c>
      <c r="J120" s="19"/>
      <c r="K120" s="39">
        <v>1</v>
      </c>
      <c r="L120" s="19">
        <v>16</v>
      </c>
      <c r="M120" s="19">
        <v>3</v>
      </c>
      <c r="O120">
        <v>4</v>
      </c>
      <c r="P120">
        <v>6</v>
      </c>
      <c r="Q120">
        <v>3</v>
      </c>
      <c r="R120">
        <v>4</v>
      </c>
      <c r="U120">
        <v>136</v>
      </c>
      <c r="W120">
        <v>24</v>
      </c>
      <c r="X120">
        <v>3</v>
      </c>
    </row>
    <row r="121" spans="1:25" ht="12.75">
      <c r="A121" s="1" t="s">
        <v>60</v>
      </c>
      <c r="B121" s="28">
        <v>2.22</v>
      </c>
      <c r="C121" s="35">
        <v>1.18</v>
      </c>
      <c r="D121" s="2">
        <v>0.66</v>
      </c>
      <c r="E121" s="2">
        <v>0.16</v>
      </c>
      <c r="F121" s="2">
        <v>15.22</v>
      </c>
      <c r="G121" s="2">
        <v>0.31</v>
      </c>
      <c r="H121" s="10">
        <f>I121*10/I$4</f>
        <v>3.8192576654115116</v>
      </c>
      <c r="I121" s="9">
        <f t="shared" si="4"/>
        <v>71</v>
      </c>
      <c r="J121" s="19">
        <v>22</v>
      </c>
      <c r="K121" s="39"/>
      <c r="L121" s="19">
        <v>3</v>
      </c>
      <c r="M121" s="19"/>
      <c r="N121">
        <v>7</v>
      </c>
      <c r="P121">
        <v>4</v>
      </c>
      <c r="Q121">
        <v>19</v>
      </c>
      <c r="R121">
        <v>10</v>
      </c>
      <c r="S121">
        <v>1</v>
      </c>
      <c r="V121" s="26">
        <v>1</v>
      </c>
      <c r="Y121">
        <v>4</v>
      </c>
    </row>
    <row r="122" spans="1:24" ht="12.75">
      <c r="A122" s="1" t="s">
        <v>61</v>
      </c>
      <c r="B122" s="28">
        <v>0.14</v>
      </c>
      <c r="C122" s="24"/>
      <c r="D122" s="2"/>
      <c r="E122" s="2"/>
      <c r="F122" s="2">
        <v>0.34</v>
      </c>
      <c r="G122" s="2"/>
      <c r="H122" s="10">
        <f>I122*10/I$4</f>
        <v>0.3765465303926842</v>
      </c>
      <c r="I122" s="9">
        <f t="shared" si="4"/>
        <v>7</v>
      </c>
      <c r="J122" s="19"/>
      <c r="K122" s="39"/>
      <c r="L122" s="19"/>
      <c r="M122" s="19">
        <v>2</v>
      </c>
      <c r="O122">
        <v>2</v>
      </c>
      <c r="P122">
        <v>1</v>
      </c>
      <c r="X122">
        <v>2</v>
      </c>
    </row>
    <row r="123" spans="1:13" ht="12.75">
      <c r="A123" s="1" t="s">
        <v>99</v>
      </c>
      <c r="B123" s="28">
        <v>0.02</v>
      </c>
      <c r="C123" s="24"/>
      <c r="D123" s="2">
        <v>0.06</v>
      </c>
      <c r="E123" s="2"/>
      <c r="F123" s="2"/>
      <c r="G123" s="2"/>
      <c r="H123" s="10">
        <f>I123*10/I$4</f>
        <v>0.05379236148466918</v>
      </c>
      <c r="I123" s="9">
        <f t="shared" si="4"/>
        <v>1</v>
      </c>
      <c r="J123" s="19">
        <v>1</v>
      </c>
      <c r="K123" s="39"/>
      <c r="L123" s="19"/>
      <c r="M123" s="19"/>
    </row>
    <row r="124" spans="1:25" ht="12.75">
      <c r="A124" s="1" t="s">
        <v>62</v>
      </c>
      <c r="B124" s="28">
        <v>15.34</v>
      </c>
      <c r="C124" s="24">
        <v>7.25</v>
      </c>
      <c r="D124" s="2">
        <v>12.53</v>
      </c>
      <c r="E124" s="2">
        <v>13.52</v>
      </c>
      <c r="F124" s="2">
        <v>23.73</v>
      </c>
      <c r="G124" s="2">
        <v>16.29</v>
      </c>
      <c r="H124" s="10">
        <f>I124*10/I$4</f>
        <v>23.34588488434642</v>
      </c>
      <c r="I124" s="9">
        <f t="shared" si="4"/>
        <v>434</v>
      </c>
      <c r="J124" s="19">
        <v>56</v>
      </c>
      <c r="K124" s="39">
        <v>1</v>
      </c>
      <c r="L124" s="19">
        <v>32</v>
      </c>
      <c r="M124" s="19">
        <v>36</v>
      </c>
      <c r="N124">
        <v>27</v>
      </c>
      <c r="O124" s="20">
        <v>26</v>
      </c>
      <c r="P124" s="20">
        <v>13</v>
      </c>
      <c r="Q124">
        <v>33</v>
      </c>
      <c r="R124" s="20">
        <v>12</v>
      </c>
      <c r="S124">
        <v>26</v>
      </c>
      <c r="T124" s="20">
        <v>31</v>
      </c>
      <c r="U124">
        <v>45</v>
      </c>
      <c r="V124" s="26">
        <v>20</v>
      </c>
      <c r="W124">
        <v>63</v>
      </c>
      <c r="X124">
        <v>11</v>
      </c>
      <c r="Y124">
        <v>2</v>
      </c>
    </row>
    <row r="125" spans="1:13" ht="12.75">
      <c r="A125" s="1" t="s">
        <v>147</v>
      </c>
      <c r="B125" s="28"/>
      <c r="C125" s="24"/>
      <c r="D125" s="2"/>
      <c r="E125" s="2"/>
      <c r="F125" s="2">
        <v>0.1</v>
      </c>
      <c r="G125" s="2">
        <v>0.02</v>
      </c>
      <c r="H125" s="10">
        <f>I125*10/I$4</f>
        <v>0</v>
      </c>
      <c r="I125" s="9">
        <f t="shared" si="4"/>
        <v>0</v>
      </c>
      <c r="J125" s="19"/>
      <c r="K125" s="39"/>
      <c r="L125" s="19"/>
      <c r="M125" s="19"/>
    </row>
    <row r="126" spans="1:13" ht="12.75">
      <c r="A126" s="1" t="s">
        <v>105</v>
      </c>
      <c r="B126" s="28">
        <v>0.03</v>
      </c>
      <c r="C126" s="24"/>
      <c r="D126" s="2">
        <v>0.03</v>
      </c>
      <c r="E126" s="2">
        <v>0.03</v>
      </c>
      <c r="F126" s="2">
        <v>0.02</v>
      </c>
      <c r="G126" s="2">
        <v>0.04</v>
      </c>
      <c r="H126" s="10">
        <f>I126*10/I$4</f>
        <v>0</v>
      </c>
      <c r="I126" s="9">
        <f t="shared" si="4"/>
        <v>0</v>
      </c>
      <c r="J126" s="19"/>
      <c r="K126" s="39"/>
      <c r="L126" s="19"/>
      <c r="M126" s="19"/>
    </row>
    <row r="127" spans="1:24" ht="12.75">
      <c r="A127" s="1" t="s">
        <v>63</v>
      </c>
      <c r="B127" s="28">
        <v>35.11</v>
      </c>
      <c r="C127" s="24">
        <v>12.98</v>
      </c>
      <c r="D127" s="2">
        <v>21.9</v>
      </c>
      <c r="E127" s="2">
        <v>23.8</v>
      </c>
      <c r="F127" s="2">
        <v>43.92</v>
      </c>
      <c r="G127" s="2">
        <v>42.81</v>
      </c>
      <c r="H127" s="10">
        <f>I127*10/I$4</f>
        <v>54.437869822485204</v>
      </c>
      <c r="I127" s="9">
        <f t="shared" si="4"/>
        <v>1012</v>
      </c>
      <c r="J127" s="19">
        <v>23</v>
      </c>
      <c r="K127" s="39">
        <v>91</v>
      </c>
      <c r="L127" s="19">
        <v>102</v>
      </c>
      <c r="M127" s="19">
        <v>29</v>
      </c>
      <c r="N127">
        <v>18</v>
      </c>
      <c r="O127" s="20">
        <v>204</v>
      </c>
      <c r="P127" s="20">
        <v>35</v>
      </c>
      <c r="Q127">
        <v>50</v>
      </c>
      <c r="R127" s="20">
        <v>3</v>
      </c>
      <c r="S127">
        <v>11</v>
      </c>
      <c r="T127" s="20">
        <v>160</v>
      </c>
      <c r="U127">
        <v>58</v>
      </c>
      <c r="V127" s="26">
        <v>207</v>
      </c>
      <c r="W127">
        <v>5</v>
      </c>
      <c r="X127">
        <v>16</v>
      </c>
    </row>
    <row r="128" spans="1:24" ht="12.75">
      <c r="A128" s="1" t="s">
        <v>100</v>
      </c>
      <c r="B128" s="28">
        <v>0.28</v>
      </c>
      <c r="C128" s="24">
        <v>0.21</v>
      </c>
      <c r="D128" s="2">
        <v>0.03</v>
      </c>
      <c r="E128" s="2">
        <v>0.36</v>
      </c>
      <c r="F128" s="2">
        <v>0.34</v>
      </c>
      <c r="G128" s="2">
        <v>0.21</v>
      </c>
      <c r="H128" s="10">
        <f>I128*10/I$4</f>
        <v>0.16137708445400753</v>
      </c>
      <c r="I128" s="9">
        <f t="shared" si="4"/>
        <v>3</v>
      </c>
      <c r="J128" s="9"/>
      <c r="K128" s="40"/>
      <c r="L128" s="19"/>
      <c r="M128" s="19"/>
      <c r="S128">
        <v>1</v>
      </c>
      <c r="U128">
        <v>2</v>
      </c>
      <c r="X128" s="45"/>
    </row>
    <row r="129" spans="1:25" s="19" customFormat="1" ht="12.75">
      <c r="A129" s="46"/>
      <c r="B129" s="39"/>
      <c r="H129" s="10">
        <f>I129*10/I$4</f>
        <v>456.91231845078</v>
      </c>
      <c r="I129" s="19">
        <f aca="true" t="shared" si="5" ref="I129:T129">SUM(I5:I128)</f>
        <v>8494</v>
      </c>
      <c r="J129" s="19">
        <f t="shared" si="5"/>
        <v>491</v>
      </c>
      <c r="K129" s="19">
        <f t="shared" si="5"/>
        <v>262</v>
      </c>
      <c r="L129" s="19">
        <f t="shared" si="5"/>
        <v>870</v>
      </c>
      <c r="M129" s="19">
        <f t="shared" si="5"/>
        <v>556</v>
      </c>
      <c r="N129" s="19">
        <f t="shared" si="5"/>
        <v>497</v>
      </c>
      <c r="O129" s="19">
        <f t="shared" si="5"/>
        <v>377</v>
      </c>
      <c r="P129" s="19">
        <f t="shared" si="5"/>
        <v>384</v>
      </c>
      <c r="Q129" s="19">
        <f t="shared" si="5"/>
        <v>376</v>
      </c>
      <c r="R129" s="19">
        <f t="shared" si="5"/>
        <v>201</v>
      </c>
      <c r="S129" s="19">
        <f t="shared" si="5"/>
        <v>451</v>
      </c>
      <c r="T129" s="19">
        <f t="shared" si="5"/>
        <v>758</v>
      </c>
      <c r="U129" s="19">
        <f>SUM(U5:U128)</f>
        <v>1317</v>
      </c>
      <c r="V129" s="19">
        <f>SUM(V5:V128)</f>
        <v>427</v>
      </c>
      <c r="W129" s="19">
        <f>SUM(W5:W128)</f>
        <v>1313</v>
      </c>
      <c r="X129" s="19">
        <f>SUM(X5:X128)</f>
        <v>165</v>
      </c>
      <c r="Y129" s="19">
        <f>SUM(Y5:Y128)</f>
        <v>49</v>
      </c>
    </row>
  </sheetData>
  <mergeCells count="1">
    <mergeCell ref="B2:H2"/>
  </mergeCells>
  <printOptions gridLines="1" horizontalCentered="1"/>
  <pageMargins left="0.7874015748031497" right="0.7874015748031497" top="0.984251968503937" bottom="0.7874015748031497" header="0.5118110236220472" footer="0.5118110236220472"/>
  <pageSetup fitToHeight="2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2003-03-12T06:31:54Z</cp:lastPrinted>
  <dcterms:created xsi:type="dcterms:W3CDTF">2003-02-25T10:48:46Z</dcterms:created>
  <dcterms:modified xsi:type="dcterms:W3CDTF">2005-11-18T18:17:09Z</dcterms:modified>
  <cp:category/>
  <cp:version/>
  <cp:contentType/>
  <cp:contentStatus/>
</cp:coreProperties>
</file>