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990" activeTab="0"/>
  </bookViews>
  <sheets>
    <sheet name="Taul1" sheetId="1" r:id="rId1"/>
    <sheet name="Taul2" sheetId="2" r:id="rId2"/>
    <sheet name="Taul3" sheetId="3" r:id="rId3"/>
  </sheets>
  <definedNames>
    <definedName name="_xlnm.Print_Titles" localSheetId="0">'Taul1'!$A:$A,'Taul1'!$2:$4</definedName>
  </definedNames>
  <calcPr fullCalcOnLoad="1"/>
</workbook>
</file>

<file path=xl/sharedStrings.xml><?xml version="1.0" encoding="utf-8"?>
<sst xmlns="http://schemas.openxmlformats.org/spreadsheetml/2006/main" count="185" uniqueCount="169">
  <si>
    <t>LAI</t>
  </si>
  <si>
    <t>Merimetso</t>
  </si>
  <si>
    <t>Kyhmyjoutsen</t>
  </si>
  <si>
    <t>Laulujoutsen</t>
  </si>
  <si>
    <t>Sinisorsa</t>
  </si>
  <si>
    <t>Telkkä</t>
  </si>
  <si>
    <t>Isokoskelo</t>
  </si>
  <si>
    <t>Merikotka</t>
  </si>
  <si>
    <t>Kanahaukka</t>
  </si>
  <si>
    <t>Varpushaukka</t>
  </si>
  <si>
    <t>Hiirihaukka</t>
  </si>
  <si>
    <t>Maakotka</t>
  </si>
  <si>
    <t>Pyy</t>
  </si>
  <si>
    <t>Teeri</t>
  </si>
  <si>
    <t>Fasaani</t>
  </si>
  <si>
    <t>Nokikana</t>
  </si>
  <si>
    <t>Harmaalokki</t>
  </si>
  <si>
    <t>Merilokki</t>
  </si>
  <si>
    <t>Kesykyyhky</t>
  </si>
  <si>
    <t>Uuttukyyhky</t>
  </si>
  <si>
    <t>Turkinkyyhky</t>
  </si>
  <si>
    <t>Lehtopöllö</t>
  </si>
  <si>
    <t>Harmaapäätikka</t>
  </si>
  <si>
    <t>Palokärki</t>
  </si>
  <si>
    <t>Käpytikka</t>
  </si>
  <si>
    <t>Tilhi</t>
  </si>
  <si>
    <t>Koskikara</t>
  </si>
  <si>
    <t>Peukaloinen</t>
  </si>
  <si>
    <t>Punarinta</t>
  </si>
  <si>
    <t>Mustarastas</t>
  </si>
  <si>
    <t>Räkättirastas</t>
  </si>
  <si>
    <t>Punakylkirastas</t>
  </si>
  <si>
    <t>Hippiäinen</t>
  </si>
  <si>
    <t>Viiksitimali</t>
  </si>
  <si>
    <t>Pyrstötiainen</t>
  </si>
  <si>
    <t>Hömötiainen</t>
  </si>
  <si>
    <t>Töyhtötiainen</t>
  </si>
  <si>
    <t>Kuusitiainen</t>
  </si>
  <si>
    <t>Sinitiainen</t>
  </si>
  <si>
    <t>Talitiainen</t>
  </si>
  <si>
    <t>Puukiipijä</t>
  </si>
  <si>
    <t>Isolepinkäinen</t>
  </si>
  <si>
    <t>Närhi</t>
  </si>
  <si>
    <t>Harakka</t>
  </si>
  <si>
    <t>Naakka</t>
  </si>
  <si>
    <t>Varis</t>
  </si>
  <si>
    <t>Korppi</t>
  </si>
  <si>
    <t>Kottarainen</t>
  </si>
  <si>
    <t>Varpunen</t>
  </si>
  <si>
    <t>Pikkuvarpunen</t>
  </si>
  <si>
    <t>Peippo</t>
  </si>
  <si>
    <t>Järripeippo</t>
  </si>
  <si>
    <t>Viherpeippo</t>
  </si>
  <si>
    <t>Tikli</t>
  </si>
  <si>
    <t>Vihervarpunen</t>
  </si>
  <si>
    <t>Hemppo</t>
  </si>
  <si>
    <t>Urpiainen</t>
  </si>
  <si>
    <t>Tundraurpiainen</t>
  </si>
  <si>
    <t>Pikkukäpylintu</t>
  </si>
  <si>
    <t>Käpylintulaji</t>
  </si>
  <si>
    <t>Isokäpylintu</t>
  </si>
  <si>
    <t>Punatulkku</t>
  </si>
  <si>
    <t>Keltasirkku</t>
  </si>
  <si>
    <t>Alli</t>
  </si>
  <si>
    <t>Tukkakoskelo</t>
  </si>
  <si>
    <t>Metso</t>
  </si>
  <si>
    <t>Kalalokki</t>
  </si>
  <si>
    <t>Sepelkyyhky</t>
  </si>
  <si>
    <t>Varpuspöllö</t>
  </si>
  <si>
    <t>Pähkinänakkeli</t>
  </si>
  <si>
    <t>KUS</t>
  </si>
  <si>
    <t>Laupunen</t>
  </si>
  <si>
    <t>KAA</t>
  </si>
  <si>
    <t>Piekana</t>
  </si>
  <si>
    <t>RYM</t>
  </si>
  <si>
    <t>Aasla</t>
  </si>
  <si>
    <t>Pikkutikka</t>
  </si>
  <si>
    <t>Kakskerta</t>
  </si>
  <si>
    <t>Sarvipöllö</t>
  </si>
  <si>
    <t>TUR</t>
  </si>
  <si>
    <t>Pehtjärvi</t>
  </si>
  <si>
    <t>Empo - Vuolahti</t>
  </si>
  <si>
    <t>Kankainen</t>
  </si>
  <si>
    <t>MAS</t>
  </si>
  <si>
    <t>02/03</t>
  </si>
  <si>
    <t>01/02</t>
  </si>
  <si>
    <t>00/01</t>
  </si>
  <si>
    <t>99/00</t>
  </si>
  <si>
    <t>Joululaskennat TLY:n alueella</t>
  </si>
  <si>
    <t>Silkkiuikku</t>
  </si>
  <si>
    <t>Harmaahaikara</t>
  </si>
  <si>
    <t>Kanadanhanhi</t>
  </si>
  <si>
    <t>Tavi</t>
  </si>
  <si>
    <t>Tukkasotka</t>
  </si>
  <si>
    <t>Lapasotka</t>
  </si>
  <si>
    <t>Haahka</t>
  </si>
  <si>
    <t>Lehtokurppa</t>
  </si>
  <si>
    <t>Naurulokki</t>
  </si>
  <si>
    <t>Västäräkki</t>
  </si>
  <si>
    <t>Niittykirvinen</t>
  </si>
  <si>
    <t>Laulurastas</t>
  </si>
  <si>
    <t>Kulorastas</t>
  </si>
  <si>
    <t>Mustavaris</t>
  </si>
  <si>
    <t>Vuorihemppo</t>
  </si>
  <si>
    <t>Taviokuurna</t>
  </si>
  <si>
    <t>Pajusirkku</t>
  </si>
  <si>
    <t>Pilkkasiipi</t>
  </si>
  <si>
    <t>Uivelo</t>
  </si>
  <si>
    <t>Tuulihaukka</t>
  </si>
  <si>
    <t>Riskilä</t>
  </si>
  <si>
    <t>Pulmunen</t>
  </si>
  <si>
    <t>Merisirri</t>
  </si>
  <si>
    <t>Pikkukajava</t>
  </si>
  <si>
    <t>Ampuhaukka</t>
  </si>
  <si>
    <t>Seppälä</t>
  </si>
  <si>
    <t>Tuomoinen</t>
  </si>
  <si>
    <t>VEH</t>
  </si>
  <si>
    <t>Korvensuu</t>
  </si>
  <si>
    <t>MYN</t>
  </si>
  <si>
    <t>Pähkinähakki</t>
  </si>
  <si>
    <t>03/04</t>
  </si>
  <si>
    <t>Huuhkaja</t>
  </si>
  <si>
    <t>Rautiainen</t>
  </si>
  <si>
    <t>Mustapääkerttu</t>
  </si>
  <si>
    <t>Laajokivarsi</t>
  </si>
  <si>
    <t>PYH</t>
  </si>
  <si>
    <t>Otajärvi</t>
  </si>
  <si>
    <t>Mustalintu</t>
  </si>
  <si>
    <t>Pohjantikka</t>
  </si>
  <si>
    <t>Föri</t>
  </si>
  <si>
    <t>56/57-98/99</t>
  </si>
  <si>
    <t>PAR</t>
  </si>
  <si>
    <t>Kirjala</t>
  </si>
  <si>
    <t>Jääkuikka</t>
  </si>
  <si>
    <t>Ahvenanmaa, yksilöt</t>
  </si>
  <si>
    <t>Ahvenanmaa, yks/10reittikm</t>
  </si>
  <si>
    <t>Varsinais-Suomi, yks/10 teittikm</t>
  </si>
  <si>
    <t>Talvi</t>
  </si>
  <si>
    <t>Reitti Km</t>
  </si>
  <si>
    <t>Ruissalo, Kuuva</t>
  </si>
  <si>
    <t>Ruissalo, Keski</t>
  </si>
  <si>
    <t>UUS</t>
  </si>
  <si>
    <t>Hanko</t>
  </si>
  <si>
    <t>YHTEENSÄ Varsinais-Suomi</t>
  </si>
  <si>
    <t>Brunnila-Röölä</t>
  </si>
  <si>
    <t>KOS</t>
  </si>
  <si>
    <t>Koivukylä</t>
  </si>
  <si>
    <t>Hirvensalo</t>
  </si>
  <si>
    <t>Viirupöllö</t>
  </si>
  <si>
    <t>04/05</t>
  </si>
  <si>
    <t>Varsinais-Suomi, yks/10 reittikm</t>
  </si>
  <si>
    <r>
      <t>Varsinais-Suomen lajikohtainen 
yksilömäärä/10 reittikilometriä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(esimerkiksi talvella 00/01 havaittiin 1 merimetso/200 reittikm)</t>
    </r>
  </si>
  <si>
    <t>Pehtsalo</t>
  </si>
  <si>
    <t>SÄR</t>
  </si>
  <si>
    <t>Förby</t>
  </si>
  <si>
    <t>Selkälokki</t>
  </si>
  <si>
    <t>LIE</t>
  </si>
  <si>
    <t>Littoistenjärvi</t>
  </si>
  <si>
    <t>Koristo</t>
  </si>
  <si>
    <t>Kaakkuri</t>
  </si>
  <si>
    <t>Kuikka</t>
  </si>
  <si>
    <t>Metsähanhi</t>
  </si>
  <si>
    <t>Punasotka</t>
  </si>
  <si>
    <t>Allihaahka</t>
  </si>
  <si>
    <t>Taivaanvuohi</t>
  </si>
  <si>
    <t>Nokkavarpunen</t>
  </si>
  <si>
    <t>PII</t>
  </si>
  <si>
    <t>Harvaluoto</t>
  </si>
  <si>
    <t>Heinäinen</t>
  </si>
</sst>
</file>

<file path=xl/styles.xml><?xml version="1.0" encoding="utf-8"?>
<styleSheet xmlns="http://schemas.openxmlformats.org/spreadsheetml/2006/main">
  <numFmts count="1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#,##0\ &quot;euro&quot;;\-#,##0\ &quot;euro&quot;"/>
    <numFmt numFmtId="165" formatCode="#,##0\ &quot;euro&quot;;[Red]\-#,##0\ &quot;euro&quot;"/>
    <numFmt numFmtId="166" formatCode="#,##0.00\ &quot;euro&quot;;\-#,##0.00\ &quot;euro&quot;"/>
    <numFmt numFmtId="167" formatCode="#,##0.00\ &quot;euro&quot;;[Red]\-#,##0.00\ &quot;euro&quot;"/>
    <numFmt numFmtId="168" formatCode="_-* #,##0\ &quot;euro&quot;_-;\-* #,##0\ &quot;euro&quot;_-;_-* &quot;-&quot;\ &quot;euro&quot;_-;_-@_-"/>
    <numFmt numFmtId="169" formatCode="_-* #,##0\ _e_u_r_o_-;\-* #,##0\ _e_u_r_o_-;_-* &quot;-&quot;\ _e_u_r_o_-;_-@_-"/>
    <numFmt numFmtId="170" formatCode="_-* #,##0.00\ &quot;euro&quot;_-;\-* #,##0.00\ &quot;euro&quot;_-;_-* &quot;-&quot;??\ &quot;euro&quot;_-;_-@_-"/>
    <numFmt numFmtId="171" formatCode="_-* #,##0.00\ _e_u_r_o_-;\-* #,##0.00\ _e_u_r_o_-;_-* &quot;-&quot;??\ _e_u_r_o_-;_-@_-"/>
    <numFmt numFmtId="172" formatCode="0.0"/>
    <numFmt numFmtId="173" formatCode="0.000"/>
    <numFmt numFmtId="174" formatCode="0.00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2" xfId="0" applyNumberFormat="1" applyBorder="1" applyAlignment="1">
      <alignment/>
    </xf>
    <xf numFmtId="172" fontId="0" fillId="0" borderId="0" xfId="0" applyNumberFormat="1" applyFill="1" applyBorder="1" applyAlignment="1">
      <alignment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3" xfId="0" applyFont="1" applyBorder="1" applyAlignment="1">
      <alignment/>
    </xf>
    <xf numFmtId="172" fontId="0" fillId="0" borderId="3" xfId="0" applyNumberFormat="1" applyBorder="1" applyAlignment="1">
      <alignment/>
    </xf>
    <xf numFmtId="172" fontId="0" fillId="0" borderId="4" xfId="0" applyNumberFormat="1" applyBorder="1" applyAlignment="1">
      <alignment/>
    </xf>
    <xf numFmtId="0" fontId="0" fillId="0" borderId="3" xfId="0" applyBorder="1" applyAlignment="1">
      <alignment/>
    </xf>
    <xf numFmtId="172" fontId="0" fillId="0" borderId="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ill="1" applyBorder="1" applyAlignment="1">
      <alignment/>
    </xf>
    <xf numFmtId="172" fontId="0" fillId="0" borderId="5" xfId="0" applyNumberForma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textRotation="90"/>
    </xf>
    <xf numFmtId="2" fontId="0" fillId="0" borderId="0" xfId="0" applyNumberFormat="1" applyFont="1" applyAlignment="1">
      <alignment/>
    </xf>
    <xf numFmtId="1" fontId="0" fillId="0" borderId="3" xfId="0" applyNumberFormat="1" applyBorder="1" applyAlignment="1">
      <alignment/>
    </xf>
    <xf numFmtId="1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 textRotation="90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1" fontId="2" fillId="0" borderId="0" xfId="0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1" fontId="2" fillId="0" borderId="3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7"/>
  <sheetViews>
    <sheetView tabSelected="1" workbookViewId="0" topLeftCell="A1">
      <pane xSplit="1" ySplit="4" topLeftCell="B10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I4" sqref="AI4"/>
    </sheetView>
  </sheetViews>
  <sheetFormatPr defaultColWidth="5.7109375" defaultRowHeight="12.75"/>
  <cols>
    <col min="1" max="1" width="16.00390625" style="1" bestFit="1" customWidth="1"/>
    <col min="2" max="2" width="10.7109375" style="27" customWidth="1"/>
    <col min="3" max="6" width="6.7109375" style="0" customWidth="1"/>
    <col min="7" max="7" width="6.57421875" style="35" bestFit="1" customWidth="1"/>
    <col min="8" max="8" width="6.57421875" style="27" customWidth="1"/>
    <col min="9" max="9" width="6.57421875" style="35" bestFit="1" customWidth="1"/>
    <col min="10" max="10" width="6.7109375" style="0" customWidth="1"/>
    <col min="36" max="36" width="6.57421875" style="0" bestFit="1" customWidth="1"/>
    <col min="37" max="38" width="6.7109375" style="35" customWidth="1"/>
  </cols>
  <sheetData>
    <row r="1" ht="12.75">
      <c r="A1" s="1" t="s">
        <v>88</v>
      </c>
    </row>
    <row r="2" spans="1:38" s="4" customFormat="1" ht="150" customHeight="1">
      <c r="A2" s="3"/>
      <c r="B2" s="44" t="s">
        <v>151</v>
      </c>
      <c r="C2" s="45"/>
      <c r="D2" s="45"/>
      <c r="E2" s="45"/>
      <c r="F2" s="45"/>
      <c r="G2" s="34" t="s">
        <v>135</v>
      </c>
      <c r="H2" s="28" t="s">
        <v>150</v>
      </c>
      <c r="I2" s="34" t="s">
        <v>135</v>
      </c>
      <c r="J2" s="28" t="s">
        <v>136</v>
      </c>
      <c r="K2" s="4" t="s">
        <v>81</v>
      </c>
      <c r="L2" s="4" t="s">
        <v>158</v>
      </c>
      <c r="M2" s="4" t="s">
        <v>146</v>
      </c>
      <c r="N2" s="4" t="s">
        <v>71</v>
      </c>
      <c r="O2" s="4" t="s">
        <v>80</v>
      </c>
      <c r="P2" s="4" t="s">
        <v>152</v>
      </c>
      <c r="Q2" s="4" t="s">
        <v>114</v>
      </c>
      <c r="R2" s="4" t="s">
        <v>157</v>
      </c>
      <c r="S2" s="4" t="s">
        <v>82</v>
      </c>
      <c r="T2" s="4" t="s">
        <v>124</v>
      </c>
      <c r="U2" s="4" t="s">
        <v>117</v>
      </c>
      <c r="V2" s="4" t="s">
        <v>132</v>
      </c>
      <c r="W2" s="4" t="s">
        <v>167</v>
      </c>
      <c r="X2" s="4" t="s">
        <v>126</v>
      </c>
      <c r="Y2" s="4" t="s">
        <v>75</v>
      </c>
      <c r="Z2" s="4" t="s">
        <v>144</v>
      </c>
      <c r="AA2" s="4" t="s">
        <v>168</v>
      </c>
      <c r="AB2" s="4" t="s">
        <v>154</v>
      </c>
      <c r="AC2" s="4" t="s">
        <v>129</v>
      </c>
      <c r="AD2" s="4" t="s">
        <v>147</v>
      </c>
      <c r="AE2" s="4" t="s">
        <v>77</v>
      </c>
      <c r="AF2" s="4" t="s">
        <v>139</v>
      </c>
      <c r="AG2" s="4" t="s">
        <v>140</v>
      </c>
      <c r="AH2" s="4" t="s">
        <v>142</v>
      </c>
      <c r="AI2" s="4" t="s">
        <v>115</v>
      </c>
      <c r="AJ2" s="8" t="s">
        <v>143</v>
      </c>
      <c r="AK2" s="34" t="s">
        <v>134</v>
      </c>
      <c r="AL2" s="34" t="s">
        <v>134</v>
      </c>
    </row>
    <row r="3" spans="1:38" s="6" customFormat="1" ht="12.75">
      <c r="A3" s="5" t="s">
        <v>137</v>
      </c>
      <c r="B3" s="23" t="s">
        <v>130</v>
      </c>
      <c r="C3" s="24" t="s">
        <v>87</v>
      </c>
      <c r="D3" s="13" t="s">
        <v>86</v>
      </c>
      <c r="E3" s="13" t="s">
        <v>85</v>
      </c>
      <c r="F3" s="13" t="s">
        <v>84</v>
      </c>
      <c r="G3" s="36" t="s">
        <v>120</v>
      </c>
      <c r="H3" s="42" t="s">
        <v>120</v>
      </c>
      <c r="I3" s="36" t="s">
        <v>149</v>
      </c>
      <c r="J3" s="14" t="s">
        <v>149</v>
      </c>
      <c r="K3" s="6" t="s">
        <v>72</v>
      </c>
      <c r="L3" s="6" t="s">
        <v>72</v>
      </c>
      <c r="M3" s="6" t="s">
        <v>145</v>
      </c>
      <c r="N3" s="6" t="s">
        <v>70</v>
      </c>
      <c r="O3" s="6" t="s">
        <v>0</v>
      </c>
      <c r="P3" s="6" t="s">
        <v>0</v>
      </c>
      <c r="Q3" s="6" t="s">
        <v>0</v>
      </c>
      <c r="R3" s="6" t="s">
        <v>156</v>
      </c>
      <c r="S3" s="6" t="s">
        <v>83</v>
      </c>
      <c r="T3" s="6" t="s">
        <v>118</v>
      </c>
      <c r="U3" s="6" t="s">
        <v>118</v>
      </c>
      <c r="V3" s="6" t="s">
        <v>131</v>
      </c>
      <c r="W3" s="6" t="s">
        <v>166</v>
      </c>
      <c r="X3" s="6" t="s">
        <v>125</v>
      </c>
      <c r="Y3" s="6" t="s">
        <v>74</v>
      </c>
      <c r="Z3" s="6" t="s">
        <v>74</v>
      </c>
      <c r="AA3" s="6" t="s">
        <v>74</v>
      </c>
      <c r="AB3" s="6" t="s">
        <v>153</v>
      </c>
      <c r="AC3" s="6" t="s">
        <v>79</v>
      </c>
      <c r="AD3" s="6" t="s">
        <v>79</v>
      </c>
      <c r="AE3" s="6" t="s">
        <v>79</v>
      </c>
      <c r="AF3" s="6" t="s">
        <v>79</v>
      </c>
      <c r="AG3" s="6" t="s">
        <v>79</v>
      </c>
      <c r="AH3" s="6" t="s">
        <v>141</v>
      </c>
      <c r="AI3" s="6" t="s">
        <v>116</v>
      </c>
      <c r="AJ3" s="9"/>
      <c r="AK3" s="36" t="s">
        <v>120</v>
      </c>
      <c r="AL3" s="36" t="s">
        <v>149</v>
      </c>
    </row>
    <row r="4" spans="1:38" ht="12.75">
      <c r="A4" s="15" t="s">
        <v>138</v>
      </c>
      <c r="B4" s="15"/>
      <c r="C4" s="30">
        <v>462</v>
      </c>
      <c r="D4" s="30">
        <v>408</v>
      </c>
      <c r="E4" s="30">
        <v>463</v>
      </c>
      <c r="F4" s="30">
        <v>496</v>
      </c>
      <c r="G4" s="37">
        <v>192</v>
      </c>
      <c r="H4" s="43">
        <v>547</v>
      </c>
      <c r="I4" s="37">
        <v>192</v>
      </c>
      <c r="J4" s="17">
        <f>(AJ4)</f>
        <v>257.9</v>
      </c>
      <c r="K4" s="16">
        <v>12</v>
      </c>
      <c r="L4" s="16">
        <v>6.2</v>
      </c>
      <c r="M4" s="16">
        <v>11</v>
      </c>
      <c r="N4" s="18">
        <v>10.4</v>
      </c>
      <c r="O4" s="19">
        <v>6.6</v>
      </c>
      <c r="P4" s="19">
        <v>13.8</v>
      </c>
      <c r="Q4" s="18">
        <v>11.6</v>
      </c>
      <c r="R4" s="18">
        <v>8.3</v>
      </c>
      <c r="S4" s="19">
        <v>11</v>
      </c>
      <c r="T4" s="19">
        <v>13.5</v>
      </c>
      <c r="U4" s="19">
        <v>9.8</v>
      </c>
      <c r="V4" s="19">
        <v>10.2</v>
      </c>
      <c r="W4" s="19">
        <v>10.7</v>
      </c>
      <c r="X4" s="18">
        <v>10.4</v>
      </c>
      <c r="Y4" s="16">
        <v>20</v>
      </c>
      <c r="Z4" s="16">
        <v>10.7</v>
      </c>
      <c r="AA4" s="16">
        <v>10.4</v>
      </c>
      <c r="AB4" s="16">
        <v>7.1</v>
      </c>
      <c r="AC4" s="16">
        <v>6.4</v>
      </c>
      <c r="AD4" s="16">
        <v>10</v>
      </c>
      <c r="AE4" s="16">
        <v>16</v>
      </c>
      <c r="AF4" s="16">
        <v>8.3</v>
      </c>
      <c r="AG4" s="16">
        <v>8</v>
      </c>
      <c r="AH4" s="16">
        <v>4.7</v>
      </c>
      <c r="AI4" s="16">
        <v>10.8</v>
      </c>
      <c r="AJ4" s="22">
        <f>SUM(K4:AI4)</f>
        <v>257.9</v>
      </c>
      <c r="AK4" s="39">
        <v>192</v>
      </c>
      <c r="AL4" s="39">
        <v>192</v>
      </c>
    </row>
    <row r="5" spans="1:38" ht="12.75">
      <c r="A5" s="33" t="s">
        <v>159</v>
      </c>
      <c r="B5" s="29">
        <v>0</v>
      </c>
      <c r="C5" s="31"/>
      <c r="D5" s="31"/>
      <c r="E5" s="31"/>
      <c r="F5" s="31"/>
      <c r="G5" s="37"/>
      <c r="H5" s="43"/>
      <c r="I5" s="38">
        <f>AL5*10/$G$4</f>
        <v>0.052083333333333336</v>
      </c>
      <c r="J5" s="11">
        <f aca="true" t="shared" si="0" ref="J5:J82">AJ5*10/$J$4</f>
        <v>0</v>
      </c>
      <c r="K5" s="32"/>
      <c r="L5" s="32"/>
      <c r="M5" s="32"/>
      <c r="N5" s="25"/>
      <c r="O5" s="12"/>
      <c r="P5" s="12"/>
      <c r="Q5" s="25"/>
      <c r="R5" s="25"/>
      <c r="S5" s="12"/>
      <c r="T5" s="12"/>
      <c r="U5" s="12"/>
      <c r="V5" s="12"/>
      <c r="W5" s="12"/>
      <c r="X5" s="25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10">
        <f>SUM(K5:AI5)</f>
        <v>0</v>
      </c>
      <c r="AK5" s="40"/>
      <c r="AL5" s="40">
        <v>1</v>
      </c>
    </row>
    <row r="6" spans="1:38" ht="12.75">
      <c r="A6" s="33" t="s">
        <v>160</v>
      </c>
      <c r="B6" s="29">
        <v>0</v>
      </c>
      <c r="C6" s="31"/>
      <c r="D6" s="31"/>
      <c r="E6" s="31"/>
      <c r="F6" s="31"/>
      <c r="G6" s="37"/>
      <c r="H6" s="43"/>
      <c r="I6" s="38">
        <f>AL6*10/$G$4</f>
        <v>0.10416666666666667</v>
      </c>
      <c r="J6" s="11">
        <f t="shared" si="0"/>
        <v>0</v>
      </c>
      <c r="K6" s="32"/>
      <c r="L6" s="32"/>
      <c r="M6" s="32"/>
      <c r="N6" s="25"/>
      <c r="O6" s="12"/>
      <c r="P6" s="12"/>
      <c r="Q6" s="25"/>
      <c r="R6" s="25"/>
      <c r="S6" s="12"/>
      <c r="T6" s="12"/>
      <c r="U6" s="12"/>
      <c r="V6" s="12"/>
      <c r="W6" s="12"/>
      <c r="X6" s="25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10">
        <f>SUM(K6:AI6)</f>
        <v>0</v>
      </c>
      <c r="AK6" s="40"/>
      <c r="AL6" s="40">
        <v>2</v>
      </c>
    </row>
    <row r="7" spans="1:38" ht="12.75">
      <c r="A7" s="33" t="s">
        <v>133</v>
      </c>
      <c r="B7" s="29">
        <v>0</v>
      </c>
      <c r="C7" s="31"/>
      <c r="D7" s="31"/>
      <c r="E7" s="31"/>
      <c r="F7" s="31"/>
      <c r="G7" s="38">
        <f aca="true" t="shared" si="1" ref="G7:G12">AK7*10/$G$4</f>
        <v>0.052083333333333336</v>
      </c>
      <c r="H7" s="29"/>
      <c r="I7" s="38"/>
      <c r="J7" s="11">
        <f t="shared" si="0"/>
        <v>0</v>
      </c>
      <c r="K7" s="32"/>
      <c r="L7" s="32"/>
      <c r="M7" s="32"/>
      <c r="N7" s="25"/>
      <c r="O7" s="12"/>
      <c r="P7" s="12"/>
      <c r="Q7" s="25"/>
      <c r="R7" s="25"/>
      <c r="S7" s="12"/>
      <c r="T7" s="12"/>
      <c r="U7" s="12"/>
      <c r="V7" s="12"/>
      <c r="W7" s="12"/>
      <c r="X7" s="25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10">
        <f>SUM(K7:AI7)</f>
        <v>0</v>
      </c>
      <c r="AK7" s="40">
        <v>1</v>
      </c>
      <c r="AL7" s="40"/>
    </row>
    <row r="8" spans="1:38" ht="12.75">
      <c r="A8" s="1" t="s">
        <v>89</v>
      </c>
      <c r="B8" s="29">
        <v>0</v>
      </c>
      <c r="C8" s="25">
        <v>0.02</v>
      </c>
      <c r="D8" s="2">
        <v>0.02</v>
      </c>
      <c r="E8" s="2"/>
      <c r="F8" s="2"/>
      <c r="G8" s="38"/>
      <c r="H8" s="29"/>
      <c r="I8" s="38"/>
      <c r="J8" s="11">
        <f t="shared" si="0"/>
        <v>0</v>
      </c>
      <c r="K8" s="20"/>
      <c r="L8" s="20"/>
      <c r="M8" s="20"/>
      <c r="N8" s="20"/>
      <c r="O8" s="12"/>
      <c r="P8" s="12"/>
      <c r="Q8" s="20"/>
      <c r="R8" s="20"/>
      <c r="S8" s="12"/>
      <c r="T8" s="12"/>
      <c r="U8" s="12"/>
      <c r="V8" s="12"/>
      <c r="W8" s="12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10">
        <f>SUM(K8:AI8)</f>
        <v>0</v>
      </c>
      <c r="AK8" s="41"/>
      <c r="AL8" s="41"/>
    </row>
    <row r="9" spans="1:38" ht="12.75">
      <c r="A9" s="1" t="s">
        <v>1</v>
      </c>
      <c r="B9" s="29">
        <v>0</v>
      </c>
      <c r="C9" s="25"/>
      <c r="D9">
        <v>0.05</v>
      </c>
      <c r="E9" s="2">
        <v>0.54</v>
      </c>
      <c r="F9" s="2"/>
      <c r="G9" s="38">
        <f t="shared" si="1"/>
        <v>18.541666666666668</v>
      </c>
      <c r="H9" s="29">
        <v>0.02</v>
      </c>
      <c r="I9" s="38">
        <f aca="true" t="shared" si="2" ref="I9:I75">AL9*10/$G$4</f>
        <v>25.260416666666668</v>
      </c>
      <c r="J9" s="11">
        <f t="shared" si="0"/>
        <v>0</v>
      </c>
      <c r="K9" s="20"/>
      <c r="L9" s="20"/>
      <c r="M9" s="20"/>
      <c r="N9" s="20"/>
      <c r="Q9" s="20"/>
      <c r="R9" s="20"/>
      <c r="AJ9" s="10">
        <f aca="true" t="shared" si="3" ref="AJ9:AJ81">SUM(K9:AI9)</f>
        <v>0</v>
      </c>
      <c r="AK9" s="41">
        <v>356</v>
      </c>
      <c r="AL9" s="41">
        <v>485</v>
      </c>
    </row>
    <row r="10" spans="1:38" ht="12.75">
      <c r="A10" s="1" t="s">
        <v>90</v>
      </c>
      <c r="B10" s="29">
        <v>0</v>
      </c>
      <c r="C10" s="25"/>
      <c r="D10">
        <v>0.22</v>
      </c>
      <c r="E10" s="2">
        <v>0.22</v>
      </c>
      <c r="F10" s="2"/>
      <c r="G10" s="38">
        <f t="shared" si="1"/>
        <v>0.10416666666666667</v>
      </c>
      <c r="H10" s="29">
        <v>0.04</v>
      </c>
      <c r="I10" s="38">
        <f t="shared" si="2"/>
        <v>0.10416666666666667</v>
      </c>
      <c r="J10" s="11">
        <f t="shared" si="0"/>
        <v>0.1163241566498643</v>
      </c>
      <c r="K10" s="20"/>
      <c r="L10" s="20"/>
      <c r="M10" s="20"/>
      <c r="N10" s="20"/>
      <c r="Q10" s="20"/>
      <c r="R10" s="20"/>
      <c r="Z10">
        <v>1</v>
      </c>
      <c r="AB10">
        <v>1</v>
      </c>
      <c r="AF10">
        <v>1</v>
      </c>
      <c r="AJ10" s="10">
        <f t="shared" si="3"/>
        <v>3</v>
      </c>
      <c r="AK10" s="41">
        <v>2</v>
      </c>
      <c r="AL10" s="41">
        <v>2</v>
      </c>
    </row>
    <row r="11" spans="1:38" ht="12.75">
      <c r="A11" s="1" t="s">
        <v>2</v>
      </c>
      <c r="B11" s="29">
        <v>0.13</v>
      </c>
      <c r="C11" s="26">
        <v>1.26</v>
      </c>
      <c r="D11" s="2">
        <v>1.99</v>
      </c>
      <c r="E11" s="2">
        <v>0.93</v>
      </c>
      <c r="F11" s="2">
        <v>0.54</v>
      </c>
      <c r="G11" s="38">
        <f t="shared" si="1"/>
        <v>34.739583333333336</v>
      </c>
      <c r="H11" s="29">
        <v>1.74</v>
      </c>
      <c r="I11" s="38">
        <f t="shared" si="2"/>
        <v>26.614583333333332</v>
      </c>
      <c r="J11" s="11">
        <f t="shared" si="0"/>
        <v>1.163241566498643</v>
      </c>
      <c r="K11" s="20"/>
      <c r="L11" s="20"/>
      <c r="M11" s="20"/>
      <c r="N11" s="20">
        <v>1</v>
      </c>
      <c r="Q11" s="20"/>
      <c r="R11" s="20"/>
      <c r="Y11">
        <v>5</v>
      </c>
      <c r="AE11">
        <v>1</v>
      </c>
      <c r="AF11">
        <v>1</v>
      </c>
      <c r="AH11">
        <v>22</v>
      </c>
      <c r="AJ11" s="10">
        <f t="shared" si="3"/>
        <v>30</v>
      </c>
      <c r="AK11" s="41">
        <v>667</v>
      </c>
      <c r="AL11" s="41">
        <v>511</v>
      </c>
    </row>
    <row r="12" spans="1:38" ht="12.75">
      <c r="A12" s="1" t="s">
        <v>3</v>
      </c>
      <c r="B12" s="29">
        <v>0</v>
      </c>
      <c r="C12" s="25"/>
      <c r="D12">
        <v>1.25</v>
      </c>
      <c r="E12" s="2">
        <v>0.06</v>
      </c>
      <c r="F12" s="2"/>
      <c r="G12" s="38">
        <f t="shared" si="1"/>
        <v>7.65625</v>
      </c>
      <c r="H12" s="29">
        <v>0.15</v>
      </c>
      <c r="I12" s="38">
        <f t="shared" si="2"/>
        <v>15.78125</v>
      </c>
      <c r="J12" s="11">
        <f t="shared" si="0"/>
        <v>0</v>
      </c>
      <c r="K12" s="20"/>
      <c r="L12" s="20"/>
      <c r="M12" s="20"/>
      <c r="N12" s="20"/>
      <c r="Q12" s="20"/>
      <c r="R12" s="20"/>
      <c r="AJ12" s="10">
        <f t="shared" si="3"/>
        <v>0</v>
      </c>
      <c r="AK12" s="41">
        <v>147</v>
      </c>
      <c r="AL12" s="41">
        <v>303</v>
      </c>
    </row>
    <row r="13" spans="1:38" ht="12.75">
      <c r="A13" s="1" t="s">
        <v>161</v>
      </c>
      <c r="B13" s="29">
        <v>0</v>
      </c>
      <c r="C13" s="25"/>
      <c r="E13" s="2"/>
      <c r="F13" s="2"/>
      <c r="G13" s="38"/>
      <c r="H13" s="29"/>
      <c r="I13" s="38">
        <f>AL13*10/$G$4</f>
        <v>0.15625</v>
      </c>
      <c r="J13" s="11">
        <f>AJ13*10/$J$4</f>
        <v>0</v>
      </c>
      <c r="K13" s="20"/>
      <c r="L13" s="20"/>
      <c r="M13" s="20"/>
      <c r="N13" s="20"/>
      <c r="Q13" s="20"/>
      <c r="R13" s="20"/>
      <c r="AJ13" s="10">
        <f t="shared" si="3"/>
        <v>0</v>
      </c>
      <c r="AK13" s="41"/>
      <c r="AL13" s="41">
        <v>3</v>
      </c>
    </row>
    <row r="14" spans="1:38" ht="12.75">
      <c r="A14" s="1" t="s">
        <v>91</v>
      </c>
      <c r="B14" s="29">
        <v>0</v>
      </c>
      <c r="C14" s="25">
        <v>0.52</v>
      </c>
      <c r="D14">
        <v>0.39</v>
      </c>
      <c r="E14" s="2"/>
      <c r="F14" s="2"/>
      <c r="G14" s="38"/>
      <c r="H14" s="29"/>
      <c r="I14" s="38"/>
      <c r="J14" s="11">
        <f>AJ14*10/$J$4</f>
        <v>0</v>
      </c>
      <c r="K14" s="20"/>
      <c r="L14" s="20"/>
      <c r="M14" s="20"/>
      <c r="N14" s="20"/>
      <c r="Q14" s="20"/>
      <c r="R14" s="20"/>
      <c r="AJ14" s="10">
        <f>SUM(K14:AI14)</f>
        <v>0</v>
      </c>
      <c r="AK14" s="41"/>
      <c r="AL14" s="41"/>
    </row>
    <row r="15" spans="1:38" ht="12.75">
      <c r="A15" s="1" t="s">
        <v>92</v>
      </c>
      <c r="B15" s="29">
        <v>0</v>
      </c>
      <c r="C15" s="25"/>
      <c r="D15">
        <v>0.02</v>
      </c>
      <c r="E15" s="2"/>
      <c r="F15" s="2"/>
      <c r="G15" s="38"/>
      <c r="H15" s="29"/>
      <c r="I15" s="38"/>
      <c r="J15" s="11">
        <f t="shared" si="0"/>
        <v>0</v>
      </c>
      <c r="K15" s="20"/>
      <c r="L15" s="20"/>
      <c r="M15" s="20"/>
      <c r="N15" s="20"/>
      <c r="Q15" s="20"/>
      <c r="R15" s="20"/>
      <c r="AJ15" s="10">
        <f t="shared" si="3"/>
        <v>0</v>
      </c>
      <c r="AK15" s="41"/>
      <c r="AL15" s="41"/>
    </row>
    <row r="16" spans="1:38" ht="12.75">
      <c r="A16" s="1" t="s">
        <v>4</v>
      </c>
      <c r="B16" s="29">
        <v>18.56</v>
      </c>
      <c r="C16" s="25">
        <v>52.68</v>
      </c>
      <c r="D16">
        <v>26.23</v>
      </c>
      <c r="E16" s="2">
        <v>50.76</v>
      </c>
      <c r="F16" s="2">
        <v>68.35</v>
      </c>
      <c r="G16" s="38">
        <f aca="true" t="shared" si="4" ref="G16:G82">AK16*10/$G$4</f>
        <v>59.21875</v>
      </c>
      <c r="H16" s="29">
        <v>43.47</v>
      </c>
      <c r="I16" s="38">
        <f t="shared" si="2"/>
        <v>25.625</v>
      </c>
      <c r="J16" s="11">
        <f t="shared" si="0"/>
        <v>37.65025203567274</v>
      </c>
      <c r="K16" s="20">
        <v>5</v>
      </c>
      <c r="L16" s="20"/>
      <c r="M16" s="20"/>
      <c r="N16" s="20"/>
      <c r="Q16" s="20"/>
      <c r="R16" s="20">
        <v>4</v>
      </c>
      <c r="W16">
        <v>32</v>
      </c>
      <c r="AA16">
        <v>4</v>
      </c>
      <c r="AB16">
        <v>2</v>
      </c>
      <c r="AC16">
        <v>739</v>
      </c>
      <c r="AF16">
        <v>20</v>
      </c>
      <c r="AG16">
        <v>65</v>
      </c>
      <c r="AH16">
        <v>100</v>
      </c>
      <c r="AJ16" s="10">
        <f t="shared" si="3"/>
        <v>971</v>
      </c>
      <c r="AK16" s="41">
        <v>1137</v>
      </c>
      <c r="AL16" s="41">
        <v>492</v>
      </c>
    </row>
    <row r="17" spans="1:38" ht="12.75">
      <c r="A17" s="1" t="s">
        <v>162</v>
      </c>
      <c r="B17" s="29">
        <v>0</v>
      </c>
      <c r="C17" s="25"/>
      <c r="E17" s="2"/>
      <c r="F17" s="2"/>
      <c r="G17" s="38"/>
      <c r="H17" s="29"/>
      <c r="I17" s="38">
        <f t="shared" si="2"/>
        <v>0.052083333333333336</v>
      </c>
      <c r="J17" s="11">
        <f t="shared" si="0"/>
        <v>0</v>
      </c>
      <c r="K17" s="20"/>
      <c r="L17" s="20"/>
      <c r="M17" s="20"/>
      <c r="N17" s="20"/>
      <c r="Q17" s="20"/>
      <c r="R17" s="20"/>
      <c r="AJ17" s="10">
        <f t="shared" si="3"/>
        <v>0</v>
      </c>
      <c r="AK17" s="41"/>
      <c r="AL17" s="41">
        <v>1</v>
      </c>
    </row>
    <row r="18" spans="1:38" ht="12.75">
      <c r="A18" s="1" t="s">
        <v>93</v>
      </c>
      <c r="B18" s="29">
        <v>0.04</v>
      </c>
      <c r="C18" s="25">
        <v>1.45</v>
      </c>
      <c r="D18">
        <v>2.28</v>
      </c>
      <c r="E18" s="2">
        <v>0.86</v>
      </c>
      <c r="F18" s="2"/>
      <c r="G18" s="38">
        <f t="shared" si="4"/>
        <v>343.6979166666667</v>
      </c>
      <c r="H18" s="29">
        <v>0.9</v>
      </c>
      <c r="I18" s="38">
        <f t="shared" si="2"/>
        <v>127.1875</v>
      </c>
      <c r="J18" s="11">
        <f t="shared" si="0"/>
        <v>2.326483132997286</v>
      </c>
      <c r="K18" s="20"/>
      <c r="L18" s="20"/>
      <c r="M18" s="20"/>
      <c r="N18" s="20"/>
      <c r="Q18" s="20"/>
      <c r="R18" s="20"/>
      <c r="Y18">
        <v>11</v>
      </c>
      <c r="AB18">
        <v>20</v>
      </c>
      <c r="AF18">
        <v>24</v>
      </c>
      <c r="AH18">
        <v>5</v>
      </c>
      <c r="AJ18" s="10">
        <f t="shared" si="3"/>
        <v>60</v>
      </c>
      <c r="AK18" s="41">
        <v>6599</v>
      </c>
      <c r="AL18" s="41">
        <v>2442</v>
      </c>
    </row>
    <row r="19" spans="1:38" ht="12.75">
      <c r="A19" s="1" t="s">
        <v>94</v>
      </c>
      <c r="B19" s="29">
        <v>0</v>
      </c>
      <c r="C19" s="25"/>
      <c r="D19">
        <v>0.07</v>
      </c>
      <c r="E19" s="2">
        <v>0.09</v>
      </c>
      <c r="F19" s="2"/>
      <c r="G19" s="38">
        <f t="shared" si="4"/>
        <v>0.15625</v>
      </c>
      <c r="H19" s="29">
        <v>0.02</v>
      </c>
      <c r="I19" s="38">
        <f t="shared" si="2"/>
        <v>1.6666666666666667</v>
      </c>
      <c r="J19" s="11">
        <f t="shared" si="0"/>
        <v>0</v>
      </c>
      <c r="K19" s="20"/>
      <c r="L19" s="20"/>
      <c r="M19" s="20"/>
      <c r="N19" s="20"/>
      <c r="Q19" s="20"/>
      <c r="R19" s="20"/>
      <c r="AJ19" s="10">
        <f t="shared" si="3"/>
        <v>0</v>
      </c>
      <c r="AK19" s="41">
        <v>3</v>
      </c>
      <c r="AL19" s="41">
        <v>32</v>
      </c>
    </row>
    <row r="20" spans="1:38" ht="12.75">
      <c r="A20" s="1" t="s">
        <v>95</v>
      </c>
      <c r="B20" s="29">
        <v>0</v>
      </c>
      <c r="C20" s="25">
        <v>0.11</v>
      </c>
      <c r="D20">
        <v>0.05</v>
      </c>
      <c r="E20" s="2">
        <v>0.13</v>
      </c>
      <c r="F20" s="2"/>
      <c r="G20" s="38">
        <f t="shared" si="4"/>
        <v>0.052083333333333336</v>
      </c>
      <c r="H20" s="29"/>
      <c r="I20" s="38"/>
      <c r="J20" s="11">
        <f t="shared" si="0"/>
        <v>0</v>
      </c>
      <c r="K20" s="20"/>
      <c r="L20" s="20"/>
      <c r="M20" s="20"/>
      <c r="N20" s="20"/>
      <c r="Q20" s="20"/>
      <c r="R20" s="20"/>
      <c r="AJ20" s="10">
        <f t="shared" si="3"/>
        <v>0</v>
      </c>
      <c r="AK20" s="41">
        <v>1</v>
      </c>
      <c r="AL20" s="41"/>
    </row>
    <row r="21" spans="1:38" ht="12.75" customHeight="1">
      <c r="A21" s="1" t="s">
        <v>63</v>
      </c>
      <c r="B21" s="29">
        <v>0</v>
      </c>
      <c r="C21" s="25"/>
      <c r="E21" s="2">
        <v>0.28</v>
      </c>
      <c r="F21" s="2"/>
      <c r="G21" s="38">
        <f t="shared" si="4"/>
        <v>20.104166666666668</v>
      </c>
      <c r="H21" s="29">
        <v>0.02</v>
      </c>
      <c r="I21" s="38">
        <f t="shared" si="2"/>
        <v>67.96875</v>
      </c>
      <c r="J21" s="11">
        <f t="shared" si="0"/>
        <v>0.0775494377665762</v>
      </c>
      <c r="K21" s="20"/>
      <c r="L21" s="20"/>
      <c r="M21" s="20"/>
      <c r="N21" s="20"/>
      <c r="Q21" s="20"/>
      <c r="R21" s="20"/>
      <c r="AH21">
        <v>2</v>
      </c>
      <c r="AJ21" s="10">
        <f t="shared" si="3"/>
        <v>2</v>
      </c>
      <c r="AK21" s="41">
        <v>386</v>
      </c>
      <c r="AL21" s="41">
        <v>1305</v>
      </c>
    </row>
    <row r="22" spans="1:38" ht="12.75" customHeight="1">
      <c r="A22" s="1" t="s">
        <v>163</v>
      </c>
      <c r="B22" s="29">
        <v>0</v>
      </c>
      <c r="C22" s="25"/>
      <c r="E22" s="2"/>
      <c r="F22" s="2"/>
      <c r="G22" s="38"/>
      <c r="H22" s="29"/>
      <c r="I22" s="38">
        <f t="shared" si="2"/>
        <v>2.0833333333333335</v>
      </c>
      <c r="J22" s="11">
        <f t="shared" si="0"/>
        <v>0</v>
      </c>
      <c r="K22" s="20"/>
      <c r="L22" s="20"/>
      <c r="M22" s="20"/>
      <c r="N22" s="20"/>
      <c r="Q22" s="20"/>
      <c r="R22" s="20"/>
      <c r="AJ22" s="10">
        <f t="shared" si="3"/>
        <v>0</v>
      </c>
      <c r="AK22" s="41"/>
      <c r="AL22" s="41">
        <v>40</v>
      </c>
    </row>
    <row r="23" spans="1:38" ht="12.75">
      <c r="A23" s="1" t="s">
        <v>127</v>
      </c>
      <c r="B23" s="29">
        <v>0</v>
      </c>
      <c r="C23" s="25"/>
      <c r="E23" s="2"/>
      <c r="F23" s="2"/>
      <c r="G23" s="38">
        <f t="shared" si="4"/>
        <v>0.052083333333333336</v>
      </c>
      <c r="H23" s="29">
        <v>0.04</v>
      </c>
      <c r="I23" s="38">
        <f t="shared" si="2"/>
        <v>0.5208333333333334</v>
      </c>
      <c r="J23" s="11">
        <f t="shared" si="0"/>
        <v>0</v>
      </c>
      <c r="K23" s="20"/>
      <c r="L23" s="20"/>
      <c r="M23" s="20"/>
      <c r="N23" s="20"/>
      <c r="Q23" s="20"/>
      <c r="R23" s="20"/>
      <c r="AJ23" s="10">
        <f t="shared" si="3"/>
        <v>0</v>
      </c>
      <c r="AK23" s="41">
        <v>1</v>
      </c>
      <c r="AL23" s="41">
        <v>10</v>
      </c>
    </row>
    <row r="24" spans="1:38" ht="12.75">
      <c r="A24" s="1" t="s">
        <v>106</v>
      </c>
      <c r="B24" s="29">
        <v>0</v>
      </c>
      <c r="C24" s="25"/>
      <c r="D24">
        <v>0.02</v>
      </c>
      <c r="E24" s="2">
        <v>0.09</v>
      </c>
      <c r="F24" s="2"/>
      <c r="G24" s="38">
        <f t="shared" si="4"/>
        <v>0.46875</v>
      </c>
      <c r="H24" s="29">
        <v>0.07</v>
      </c>
      <c r="I24" s="38">
        <f t="shared" si="2"/>
        <v>0.8333333333333334</v>
      </c>
      <c r="J24" s="11">
        <f t="shared" si="0"/>
        <v>0</v>
      </c>
      <c r="K24" s="20"/>
      <c r="L24" s="20"/>
      <c r="M24" s="20"/>
      <c r="N24" s="20"/>
      <c r="Q24" s="20"/>
      <c r="R24" s="20"/>
      <c r="AJ24" s="10">
        <f t="shared" si="3"/>
        <v>0</v>
      </c>
      <c r="AK24" s="41">
        <v>9</v>
      </c>
      <c r="AL24" s="41">
        <v>16</v>
      </c>
    </row>
    <row r="25" spans="1:38" ht="12.75">
      <c r="A25" s="1" t="s">
        <v>5</v>
      </c>
      <c r="B25" s="29">
        <v>0.18</v>
      </c>
      <c r="C25" s="25">
        <v>0.97</v>
      </c>
      <c r="D25">
        <v>1.72</v>
      </c>
      <c r="E25" s="2">
        <v>1.06</v>
      </c>
      <c r="F25" s="2">
        <v>0.18</v>
      </c>
      <c r="G25" s="38">
        <f t="shared" si="4"/>
        <v>98.85416666666667</v>
      </c>
      <c r="H25" s="29">
        <v>1.28</v>
      </c>
      <c r="I25" s="38">
        <f t="shared" si="2"/>
        <v>92.34375</v>
      </c>
      <c r="J25" s="11">
        <f t="shared" si="0"/>
        <v>3.9937960449786742</v>
      </c>
      <c r="K25" s="20"/>
      <c r="L25" s="20"/>
      <c r="M25" s="20"/>
      <c r="N25" s="20">
        <v>9</v>
      </c>
      <c r="Q25" s="20"/>
      <c r="R25" s="20"/>
      <c r="W25">
        <v>2</v>
      </c>
      <c r="Y25">
        <v>14</v>
      </c>
      <c r="AA25">
        <v>1</v>
      </c>
      <c r="AB25">
        <v>30</v>
      </c>
      <c r="AF25">
        <v>8</v>
      </c>
      <c r="AH25">
        <v>39</v>
      </c>
      <c r="AJ25" s="10">
        <f t="shared" si="3"/>
        <v>103</v>
      </c>
      <c r="AK25" s="41">
        <v>1898</v>
      </c>
      <c r="AL25" s="41">
        <v>1773</v>
      </c>
    </row>
    <row r="26" spans="1:38" ht="12.75">
      <c r="A26" s="1" t="s">
        <v>107</v>
      </c>
      <c r="B26" s="29">
        <v>0</v>
      </c>
      <c r="C26" s="25"/>
      <c r="E26" s="2">
        <v>0.11</v>
      </c>
      <c r="F26" s="2"/>
      <c r="G26" s="38">
        <f t="shared" si="4"/>
        <v>1.1979166666666667</v>
      </c>
      <c r="H26" s="29"/>
      <c r="I26" s="38">
        <f t="shared" si="2"/>
        <v>0.9895833333333334</v>
      </c>
      <c r="J26" s="11">
        <f t="shared" si="0"/>
        <v>0</v>
      </c>
      <c r="K26" s="20"/>
      <c r="L26" s="20"/>
      <c r="M26" s="20"/>
      <c r="N26" s="20"/>
      <c r="Q26" s="20"/>
      <c r="R26" s="20"/>
      <c r="AJ26" s="10">
        <f t="shared" si="3"/>
        <v>0</v>
      </c>
      <c r="AK26" s="41">
        <v>23</v>
      </c>
      <c r="AL26" s="41">
        <v>19</v>
      </c>
    </row>
    <row r="27" spans="1:38" ht="12.75">
      <c r="A27" s="1" t="s">
        <v>64</v>
      </c>
      <c r="B27" s="29">
        <v>0</v>
      </c>
      <c r="C27" s="25"/>
      <c r="D27">
        <v>0.02</v>
      </c>
      <c r="E27" s="2">
        <v>0.02</v>
      </c>
      <c r="F27" s="2"/>
      <c r="G27" s="38">
        <f t="shared" si="4"/>
        <v>1.40625</v>
      </c>
      <c r="H27" s="29"/>
      <c r="I27" s="38">
        <f t="shared" si="2"/>
        <v>3.0729166666666665</v>
      </c>
      <c r="J27" s="11">
        <f t="shared" si="0"/>
        <v>0</v>
      </c>
      <c r="K27" s="20"/>
      <c r="L27" s="20"/>
      <c r="M27" s="20"/>
      <c r="N27" s="20"/>
      <c r="Q27" s="20"/>
      <c r="R27" s="20"/>
      <c r="AJ27" s="10">
        <f t="shared" si="3"/>
        <v>0</v>
      </c>
      <c r="AK27" s="41">
        <v>27</v>
      </c>
      <c r="AL27" s="41">
        <v>59</v>
      </c>
    </row>
    <row r="28" spans="1:38" ht="12.75">
      <c r="A28" s="1" t="s">
        <v>6</v>
      </c>
      <c r="B28" s="29">
        <v>4.99</v>
      </c>
      <c r="C28" s="25">
        <v>7.49</v>
      </c>
      <c r="D28">
        <v>25.12</v>
      </c>
      <c r="E28" s="2">
        <v>8.32</v>
      </c>
      <c r="F28" s="2">
        <v>0.48</v>
      </c>
      <c r="G28" s="38">
        <f t="shared" si="4"/>
        <v>32.708333333333336</v>
      </c>
      <c r="H28" s="29">
        <v>4.22</v>
      </c>
      <c r="I28" s="38">
        <f t="shared" si="2"/>
        <v>20.885416666666668</v>
      </c>
      <c r="J28" s="11">
        <f t="shared" si="0"/>
        <v>10.81814656843738</v>
      </c>
      <c r="K28" s="20"/>
      <c r="L28" s="20">
        <v>1</v>
      </c>
      <c r="M28" s="20"/>
      <c r="N28" s="21">
        <v>19</v>
      </c>
      <c r="Q28" s="20"/>
      <c r="R28" s="20"/>
      <c r="V28">
        <v>4</v>
      </c>
      <c r="W28">
        <v>8</v>
      </c>
      <c r="Y28">
        <v>15</v>
      </c>
      <c r="Z28">
        <v>26</v>
      </c>
      <c r="AA28">
        <v>16</v>
      </c>
      <c r="AB28">
        <v>31</v>
      </c>
      <c r="AF28">
        <v>10</v>
      </c>
      <c r="AG28">
        <v>1</v>
      </c>
      <c r="AH28">
        <v>148</v>
      </c>
      <c r="AJ28" s="10">
        <f t="shared" si="3"/>
        <v>279</v>
      </c>
      <c r="AK28" s="41">
        <v>628</v>
      </c>
      <c r="AL28" s="41">
        <v>401</v>
      </c>
    </row>
    <row r="29" spans="1:38" ht="12.75">
      <c r="A29" s="1" t="s">
        <v>7</v>
      </c>
      <c r="B29" s="29">
        <v>0</v>
      </c>
      <c r="C29" s="25">
        <v>0.09</v>
      </c>
      <c r="D29">
        <v>0.34</v>
      </c>
      <c r="E29" s="2">
        <v>0.26</v>
      </c>
      <c r="F29" s="2">
        <v>0.42</v>
      </c>
      <c r="G29" s="38">
        <f t="shared" si="4"/>
        <v>4.0625</v>
      </c>
      <c r="H29" s="29">
        <v>0.44</v>
      </c>
      <c r="I29" s="38">
        <f t="shared" si="2"/>
        <v>3.0729166666666665</v>
      </c>
      <c r="J29" s="11">
        <f t="shared" si="0"/>
        <v>0.5816207832493215</v>
      </c>
      <c r="K29" s="20"/>
      <c r="L29" s="20"/>
      <c r="M29" s="20"/>
      <c r="N29" s="20">
        <v>1</v>
      </c>
      <c r="Q29" s="20"/>
      <c r="R29" s="20"/>
      <c r="W29">
        <v>1</v>
      </c>
      <c r="AA29">
        <v>1</v>
      </c>
      <c r="AB29">
        <v>6</v>
      </c>
      <c r="AH29">
        <v>5</v>
      </c>
      <c r="AI29">
        <v>1</v>
      </c>
      <c r="AJ29" s="10">
        <f t="shared" si="3"/>
        <v>15</v>
      </c>
      <c r="AK29" s="41">
        <v>78</v>
      </c>
      <c r="AL29" s="41">
        <v>59</v>
      </c>
    </row>
    <row r="30" spans="1:38" ht="12.75">
      <c r="A30" s="1" t="s">
        <v>8</v>
      </c>
      <c r="B30" s="29">
        <v>0.13</v>
      </c>
      <c r="C30" s="25">
        <v>0.13</v>
      </c>
      <c r="D30">
        <v>0.07</v>
      </c>
      <c r="E30" s="2">
        <v>0.15</v>
      </c>
      <c r="F30" s="2">
        <v>0.24</v>
      </c>
      <c r="G30" s="38">
        <f t="shared" si="4"/>
        <v>0.10416666666666667</v>
      </c>
      <c r="H30" s="29">
        <v>0.15</v>
      </c>
      <c r="I30" s="38">
        <f t="shared" si="2"/>
        <v>0.15625</v>
      </c>
      <c r="J30" s="11">
        <f t="shared" si="0"/>
        <v>0.1163241566498643</v>
      </c>
      <c r="K30" s="20"/>
      <c r="L30" s="20"/>
      <c r="M30" s="20"/>
      <c r="N30" s="20"/>
      <c r="Q30" s="20"/>
      <c r="R30" s="20">
        <v>1</v>
      </c>
      <c r="AG30">
        <v>2</v>
      </c>
      <c r="AJ30" s="10">
        <f t="shared" si="3"/>
        <v>3</v>
      </c>
      <c r="AK30" s="41">
        <v>2</v>
      </c>
      <c r="AL30" s="41">
        <v>3</v>
      </c>
    </row>
    <row r="31" spans="1:38" ht="12.75">
      <c r="A31" s="1" t="s">
        <v>9</v>
      </c>
      <c r="B31" s="29">
        <v>0.2</v>
      </c>
      <c r="C31" s="25">
        <v>0.28</v>
      </c>
      <c r="D31">
        <v>0.27</v>
      </c>
      <c r="E31" s="2">
        <v>0.3</v>
      </c>
      <c r="F31" s="2">
        <v>0.18</v>
      </c>
      <c r="G31" s="38">
        <f t="shared" si="4"/>
        <v>0.8854166666666666</v>
      </c>
      <c r="H31" s="29">
        <v>0.18</v>
      </c>
      <c r="I31" s="38">
        <f t="shared" si="2"/>
        <v>0.5208333333333334</v>
      </c>
      <c r="J31" s="11">
        <f t="shared" si="0"/>
        <v>0.3489724699495929</v>
      </c>
      <c r="K31" s="20">
        <v>1</v>
      </c>
      <c r="L31" s="20"/>
      <c r="M31" s="20"/>
      <c r="N31" s="21"/>
      <c r="Q31" s="20">
        <v>2</v>
      </c>
      <c r="R31" s="20"/>
      <c r="T31">
        <v>1</v>
      </c>
      <c r="AC31">
        <v>1</v>
      </c>
      <c r="AD31">
        <v>2</v>
      </c>
      <c r="AG31">
        <v>2</v>
      </c>
      <c r="AJ31" s="10">
        <f t="shared" si="3"/>
        <v>9</v>
      </c>
      <c r="AK31" s="41">
        <v>17</v>
      </c>
      <c r="AL31" s="41">
        <v>10</v>
      </c>
    </row>
    <row r="32" spans="1:38" ht="12.75">
      <c r="A32" s="1" t="s">
        <v>10</v>
      </c>
      <c r="B32" s="29">
        <v>0</v>
      </c>
      <c r="C32" s="25">
        <v>0.02</v>
      </c>
      <c r="E32" s="2">
        <v>0.06</v>
      </c>
      <c r="F32" s="2">
        <v>0.08</v>
      </c>
      <c r="G32" s="38">
        <f t="shared" si="4"/>
        <v>0.10416666666666667</v>
      </c>
      <c r="H32" s="29">
        <v>0.02</v>
      </c>
      <c r="I32" s="38">
        <f t="shared" si="2"/>
        <v>0.20833333333333334</v>
      </c>
      <c r="J32" s="11">
        <f t="shared" si="0"/>
        <v>0</v>
      </c>
      <c r="K32" s="20"/>
      <c r="L32" s="20"/>
      <c r="M32" s="20"/>
      <c r="N32" s="20"/>
      <c r="Q32" s="20"/>
      <c r="R32" s="20"/>
      <c r="AJ32" s="10">
        <f t="shared" si="3"/>
        <v>0</v>
      </c>
      <c r="AK32" s="41">
        <v>2</v>
      </c>
      <c r="AL32" s="41">
        <v>4</v>
      </c>
    </row>
    <row r="33" spans="1:38" ht="12.75">
      <c r="A33" s="1" t="s">
        <v>73</v>
      </c>
      <c r="B33" s="29">
        <v>0</v>
      </c>
      <c r="C33" s="25"/>
      <c r="E33" s="2">
        <v>0.02</v>
      </c>
      <c r="F33" s="2"/>
      <c r="G33" s="38"/>
      <c r="H33" s="29"/>
      <c r="I33" s="38"/>
      <c r="J33" s="11">
        <f t="shared" si="0"/>
        <v>0</v>
      </c>
      <c r="K33" s="20"/>
      <c r="L33" s="20"/>
      <c r="M33" s="20"/>
      <c r="N33" s="20"/>
      <c r="Q33" s="20"/>
      <c r="R33" s="20"/>
      <c r="AJ33" s="10">
        <f t="shared" si="3"/>
        <v>0</v>
      </c>
      <c r="AK33" s="41"/>
      <c r="AL33" s="41"/>
    </row>
    <row r="34" spans="1:38" ht="12.75">
      <c r="A34" s="1" t="s">
        <v>11</v>
      </c>
      <c r="B34" s="29">
        <v>0</v>
      </c>
      <c r="C34" s="25">
        <v>0.02</v>
      </c>
      <c r="E34" s="2"/>
      <c r="F34" s="2">
        <v>0.1</v>
      </c>
      <c r="G34" s="38">
        <f t="shared" si="4"/>
        <v>0.20833333333333334</v>
      </c>
      <c r="H34" s="29">
        <v>0.02</v>
      </c>
      <c r="I34" s="38">
        <f t="shared" si="2"/>
        <v>0.3125</v>
      </c>
      <c r="J34" s="11">
        <f t="shared" si="0"/>
        <v>0</v>
      </c>
      <c r="K34" s="20"/>
      <c r="L34" s="20"/>
      <c r="M34" s="20"/>
      <c r="N34" s="20"/>
      <c r="Q34" s="20"/>
      <c r="R34" s="20"/>
      <c r="AJ34" s="10">
        <f t="shared" si="3"/>
        <v>0</v>
      </c>
      <c r="AK34" s="41">
        <v>4</v>
      </c>
      <c r="AL34" s="41">
        <v>6</v>
      </c>
    </row>
    <row r="35" spans="1:38" ht="12.75">
      <c r="A35" s="1" t="s">
        <v>108</v>
      </c>
      <c r="B35" s="29">
        <v>0</v>
      </c>
      <c r="C35" s="25"/>
      <c r="E35" s="2">
        <v>0.02</v>
      </c>
      <c r="F35" s="2"/>
      <c r="G35" s="38">
        <f t="shared" si="4"/>
        <v>0.052083333333333336</v>
      </c>
      <c r="H35" s="29"/>
      <c r="I35" s="38"/>
      <c r="J35" s="11">
        <f t="shared" si="0"/>
        <v>0</v>
      </c>
      <c r="K35" s="20"/>
      <c r="L35" s="20"/>
      <c r="M35" s="20"/>
      <c r="N35" s="20"/>
      <c r="Q35" s="20"/>
      <c r="R35" s="20"/>
      <c r="AJ35" s="10">
        <f t="shared" si="3"/>
        <v>0</v>
      </c>
      <c r="AK35" s="41">
        <v>1</v>
      </c>
      <c r="AL35" s="41"/>
    </row>
    <row r="36" spans="1:38" ht="12.75">
      <c r="A36" s="1" t="s">
        <v>113</v>
      </c>
      <c r="B36" s="29">
        <v>0.01</v>
      </c>
      <c r="C36" s="25">
        <v>0.04</v>
      </c>
      <c r="E36" s="2"/>
      <c r="F36" s="2">
        <v>0.02</v>
      </c>
      <c r="G36" s="38">
        <f t="shared" si="4"/>
        <v>0</v>
      </c>
      <c r="H36" s="29">
        <v>0.02</v>
      </c>
      <c r="I36" s="38"/>
      <c r="J36" s="11">
        <f t="shared" si="0"/>
        <v>0</v>
      </c>
      <c r="K36" s="20"/>
      <c r="L36" s="20"/>
      <c r="M36" s="20"/>
      <c r="N36" s="20"/>
      <c r="Q36" s="20"/>
      <c r="R36" s="20"/>
      <c r="AJ36" s="10">
        <f t="shared" si="3"/>
        <v>0</v>
      </c>
      <c r="AK36" s="41"/>
      <c r="AL36" s="41"/>
    </row>
    <row r="37" spans="1:38" ht="12.75">
      <c r="A37" s="1" t="s">
        <v>12</v>
      </c>
      <c r="B37" s="29">
        <v>0.32</v>
      </c>
      <c r="C37" s="25">
        <v>0.11</v>
      </c>
      <c r="D37">
        <v>0.61</v>
      </c>
      <c r="E37" s="2">
        <v>0.19</v>
      </c>
      <c r="F37" s="2">
        <v>0.38</v>
      </c>
      <c r="G37" s="38">
        <f t="shared" si="4"/>
        <v>0.052083333333333336</v>
      </c>
      <c r="H37" s="29">
        <v>0.15</v>
      </c>
      <c r="I37" s="38"/>
      <c r="J37" s="11">
        <f t="shared" si="0"/>
        <v>0.2714230321830167</v>
      </c>
      <c r="K37" s="20"/>
      <c r="L37" s="20"/>
      <c r="M37" s="20"/>
      <c r="N37" s="20"/>
      <c r="P37">
        <v>2</v>
      </c>
      <c r="Q37" s="20">
        <v>1</v>
      </c>
      <c r="R37" s="20"/>
      <c r="V37">
        <v>1</v>
      </c>
      <c r="X37">
        <v>1</v>
      </c>
      <c r="Y37">
        <v>1</v>
      </c>
      <c r="AA37">
        <v>1</v>
      </c>
      <c r="AJ37" s="10">
        <f t="shared" si="3"/>
        <v>7</v>
      </c>
      <c r="AK37" s="41">
        <v>1</v>
      </c>
      <c r="AL37" s="41"/>
    </row>
    <row r="38" spans="1:38" ht="12.75">
      <c r="A38" s="1" t="s">
        <v>13</v>
      </c>
      <c r="B38" s="29">
        <v>2.29</v>
      </c>
      <c r="C38" s="26">
        <v>0.3</v>
      </c>
      <c r="D38">
        <v>0.27</v>
      </c>
      <c r="E38" s="2">
        <v>0.41</v>
      </c>
      <c r="F38" s="2"/>
      <c r="G38" s="38"/>
      <c r="H38" s="29">
        <v>0.37</v>
      </c>
      <c r="I38" s="38"/>
      <c r="J38" s="11">
        <f t="shared" si="0"/>
        <v>0.1163241566498643</v>
      </c>
      <c r="K38" s="20"/>
      <c r="L38" s="20"/>
      <c r="M38" s="20"/>
      <c r="N38" s="20"/>
      <c r="P38">
        <v>2</v>
      </c>
      <c r="Q38" s="20"/>
      <c r="R38" s="20"/>
      <c r="AA38">
        <v>1</v>
      </c>
      <c r="AJ38" s="10">
        <f t="shared" si="3"/>
        <v>3</v>
      </c>
      <c r="AK38" s="41"/>
      <c r="AL38" s="41"/>
    </row>
    <row r="39" spans="1:38" ht="12.75">
      <c r="A39" s="1" t="s">
        <v>65</v>
      </c>
      <c r="B39" s="29">
        <v>0.03</v>
      </c>
      <c r="C39" s="25">
        <v>0.02</v>
      </c>
      <c r="E39" s="2"/>
      <c r="F39" s="2">
        <v>0.02</v>
      </c>
      <c r="G39" s="38"/>
      <c r="H39" s="29"/>
      <c r="I39" s="38"/>
      <c r="J39" s="11">
        <f t="shared" si="0"/>
        <v>0.0387747188832881</v>
      </c>
      <c r="K39" s="20"/>
      <c r="L39" s="20"/>
      <c r="M39" s="20"/>
      <c r="N39" s="20"/>
      <c r="P39">
        <v>1</v>
      </c>
      <c r="Q39" s="20"/>
      <c r="R39" s="20"/>
      <c r="AJ39" s="10">
        <f t="shared" si="3"/>
        <v>1</v>
      </c>
      <c r="AK39" s="41"/>
      <c r="AL39" s="41"/>
    </row>
    <row r="40" spans="1:38" ht="12.75">
      <c r="A40" s="1" t="s">
        <v>14</v>
      </c>
      <c r="B40" s="29">
        <v>1.57</v>
      </c>
      <c r="C40" s="25">
        <v>0.82</v>
      </c>
      <c r="D40" s="2">
        <v>0.74</v>
      </c>
      <c r="E40" s="2">
        <v>0.95</v>
      </c>
      <c r="F40" s="2">
        <v>1.03</v>
      </c>
      <c r="G40" s="38"/>
      <c r="H40" s="29">
        <v>2.03</v>
      </c>
      <c r="I40" s="38"/>
      <c r="J40" s="11">
        <f t="shared" si="0"/>
        <v>0.0775494377665762</v>
      </c>
      <c r="K40" s="20"/>
      <c r="L40" s="20">
        <v>1</v>
      </c>
      <c r="M40" s="20"/>
      <c r="N40" s="21"/>
      <c r="Q40" s="20">
        <v>1</v>
      </c>
      <c r="R40" s="20"/>
      <c r="AJ40" s="10">
        <f t="shared" si="3"/>
        <v>2</v>
      </c>
      <c r="AK40" s="41"/>
      <c r="AL40" s="41"/>
    </row>
    <row r="41" spans="1:38" ht="12.75">
      <c r="A41" s="1" t="s">
        <v>15</v>
      </c>
      <c r="B41" s="29">
        <v>0.13</v>
      </c>
      <c r="C41" s="25">
        <v>1.13</v>
      </c>
      <c r="D41" s="2">
        <v>0.37</v>
      </c>
      <c r="E41" s="2">
        <v>1.02</v>
      </c>
      <c r="F41" s="2">
        <v>0.22</v>
      </c>
      <c r="G41" s="38">
        <f t="shared" si="4"/>
        <v>1.3020833333333333</v>
      </c>
      <c r="H41" s="29">
        <v>0.02</v>
      </c>
      <c r="I41" s="38">
        <f t="shared" si="2"/>
        <v>2.3958333333333335</v>
      </c>
      <c r="J41" s="11">
        <f t="shared" si="0"/>
        <v>0.3101977510663048</v>
      </c>
      <c r="K41" s="20"/>
      <c r="L41" s="20"/>
      <c r="M41" s="20"/>
      <c r="N41" s="20"/>
      <c r="Q41" s="20"/>
      <c r="R41" s="20"/>
      <c r="AB41">
        <v>3</v>
      </c>
      <c r="AF41">
        <v>5</v>
      </c>
      <c r="AJ41" s="10">
        <f t="shared" si="3"/>
        <v>8</v>
      </c>
      <c r="AK41" s="41">
        <v>25</v>
      </c>
      <c r="AL41" s="41">
        <v>46</v>
      </c>
    </row>
    <row r="42" spans="1:38" ht="12.75">
      <c r="A42" s="1" t="s">
        <v>96</v>
      </c>
      <c r="B42" s="29">
        <v>0</v>
      </c>
      <c r="C42" s="25"/>
      <c r="D42" s="2">
        <v>0.05</v>
      </c>
      <c r="E42" s="2"/>
      <c r="F42" s="2"/>
      <c r="G42" s="38">
        <f t="shared" si="4"/>
        <v>0.052083333333333336</v>
      </c>
      <c r="H42" s="29"/>
      <c r="I42" s="38">
        <f t="shared" si="2"/>
        <v>0.052083333333333336</v>
      </c>
      <c r="J42" s="11">
        <f t="shared" si="0"/>
        <v>0</v>
      </c>
      <c r="K42" s="20"/>
      <c r="L42" s="20"/>
      <c r="M42" s="20"/>
      <c r="N42" s="20"/>
      <c r="Q42" s="20"/>
      <c r="R42" s="20"/>
      <c r="AJ42" s="10">
        <f t="shared" si="3"/>
        <v>0</v>
      </c>
      <c r="AK42" s="41">
        <v>1</v>
      </c>
      <c r="AL42" s="41">
        <v>1</v>
      </c>
    </row>
    <row r="43" spans="1:38" ht="12.75">
      <c r="A43" s="1" t="s">
        <v>164</v>
      </c>
      <c r="B43" s="29"/>
      <c r="C43" s="25"/>
      <c r="D43" s="2"/>
      <c r="E43" s="2"/>
      <c r="F43" s="2"/>
      <c r="G43" s="38"/>
      <c r="H43" s="29"/>
      <c r="I43" s="38">
        <f t="shared" si="2"/>
        <v>0.052083333333333336</v>
      </c>
      <c r="J43" s="11">
        <f t="shared" si="0"/>
        <v>0</v>
      </c>
      <c r="K43" s="20"/>
      <c r="L43" s="20"/>
      <c r="M43" s="20"/>
      <c r="N43" s="20"/>
      <c r="Q43" s="20"/>
      <c r="R43" s="20"/>
      <c r="AJ43" s="10">
        <f t="shared" si="3"/>
        <v>0</v>
      </c>
      <c r="AK43" s="41"/>
      <c r="AL43" s="41">
        <v>1</v>
      </c>
    </row>
    <row r="44" spans="1:38" ht="12.75">
      <c r="A44" s="1" t="s">
        <v>111</v>
      </c>
      <c r="B44" s="29">
        <v>0</v>
      </c>
      <c r="C44" s="25"/>
      <c r="D44" s="2"/>
      <c r="E44" s="2">
        <v>0.28</v>
      </c>
      <c r="F44" s="2"/>
      <c r="G44" s="38">
        <f t="shared" si="4"/>
        <v>0.052083333333333336</v>
      </c>
      <c r="H44" s="29"/>
      <c r="I44" s="38">
        <f t="shared" si="2"/>
        <v>0.9895833333333334</v>
      </c>
      <c r="J44" s="11">
        <f t="shared" si="0"/>
        <v>0</v>
      </c>
      <c r="K44" s="20"/>
      <c r="L44" s="20"/>
      <c r="M44" s="20"/>
      <c r="N44" s="20"/>
      <c r="Q44" s="20"/>
      <c r="R44" s="20"/>
      <c r="AJ44" s="10">
        <f t="shared" si="3"/>
        <v>0</v>
      </c>
      <c r="AK44" s="41">
        <v>1</v>
      </c>
      <c r="AL44" s="41">
        <v>19</v>
      </c>
    </row>
    <row r="45" spans="1:38" ht="12.75">
      <c r="A45" s="1" t="s">
        <v>112</v>
      </c>
      <c r="B45" s="29">
        <v>0</v>
      </c>
      <c r="C45" s="25"/>
      <c r="D45" s="2"/>
      <c r="E45" s="2">
        <v>0.02</v>
      </c>
      <c r="F45" s="2"/>
      <c r="G45" s="38"/>
      <c r="H45" s="29"/>
      <c r="I45" s="38"/>
      <c r="J45" s="11">
        <f t="shared" si="0"/>
        <v>0</v>
      </c>
      <c r="K45" s="20"/>
      <c r="L45" s="20"/>
      <c r="M45" s="20"/>
      <c r="N45" s="20"/>
      <c r="Q45" s="20"/>
      <c r="R45" s="20"/>
      <c r="AJ45" s="10">
        <f t="shared" si="3"/>
        <v>0</v>
      </c>
      <c r="AK45" s="41"/>
      <c r="AL45" s="41"/>
    </row>
    <row r="46" spans="1:38" ht="12.75">
      <c r="A46" s="1" t="s">
        <v>97</v>
      </c>
      <c r="B46" s="29">
        <v>0.04</v>
      </c>
      <c r="C46" s="25">
        <v>0.04</v>
      </c>
      <c r="D46" s="2">
        <v>0.02</v>
      </c>
      <c r="E46" s="2">
        <v>0.02</v>
      </c>
      <c r="F46" s="2"/>
      <c r="G46" s="38"/>
      <c r="H46" s="29">
        <v>0.05</v>
      </c>
      <c r="I46" s="38"/>
      <c r="J46" s="11">
        <f t="shared" si="0"/>
        <v>0</v>
      </c>
      <c r="K46" s="20"/>
      <c r="L46" s="20"/>
      <c r="M46" s="20"/>
      <c r="N46" s="20"/>
      <c r="Q46" s="20"/>
      <c r="R46" s="20"/>
      <c r="AJ46" s="10">
        <f t="shared" si="3"/>
        <v>0</v>
      </c>
      <c r="AK46" s="41"/>
      <c r="AL46" s="41"/>
    </row>
    <row r="47" spans="1:38" ht="12.75">
      <c r="A47" s="1" t="s">
        <v>66</v>
      </c>
      <c r="B47" s="29">
        <v>0.71</v>
      </c>
      <c r="C47" s="25">
        <v>1.41</v>
      </c>
      <c r="D47" s="2">
        <v>0.07</v>
      </c>
      <c r="E47" s="2">
        <v>0.71</v>
      </c>
      <c r="F47" s="2">
        <v>0.24</v>
      </c>
      <c r="G47" s="38">
        <f t="shared" si="4"/>
        <v>14.427083333333334</v>
      </c>
      <c r="H47" s="29">
        <v>1.28</v>
      </c>
      <c r="I47" s="38">
        <f t="shared" si="2"/>
        <v>23.125</v>
      </c>
      <c r="J47" s="11">
        <f t="shared" si="0"/>
        <v>0.8530438154323382</v>
      </c>
      <c r="K47" s="20">
        <v>1</v>
      </c>
      <c r="L47" s="20"/>
      <c r="M47" s="20"/>
      <c r="N47" s="20"/>
      <c r="Q47" s="20"/>
      <c r="R47" s="20"/>
      <c r="W47">
        <v>2</v>
      </c>
      <c r="Y47">
        <v>9</v>
      </c>
      <c r="AC47">
        <v>4</v>
      </c>
      <c r="AF47">
        <v>2</v>
      </c>
      <c r="AG47">
        <v>3</v>
      </c>
      <c r="AH47">
        <v>1</v>
      </c>
      <c r="AJ47" s="10">
        <f t="shared" si="3"/>
        <v>22</v>
      </c>
      <c r="AK47" s="41">
        <v>277</v>
      </c>
      <c r="AL47" s="41">
        <v>444</v>
      </c>
    </row>
    <row r="48" spans="1:38" ht="12.75">
      <c r="A48" s="1" t="s">
        <v>155</v>
      </c>
      <c r="B48" s="29">
        <v>0</v>
      </c>
      <c r="C48" s="25"/>
      <c r="D48" s="2"/>
      <c r="E48" s="2"/>
      <c r="F48" s="2"/>
      <c r="G48" s="38"/>
      <c r="H48" s="29"/>
      <c r="I48" s="38"/>
      <c r="J48" s="11">
        <f t="shared" si="0"/>
        <v>0.0387747188832881</v>
      </c>
      <c r="K48" s="20"/>
      <c r="L48" s="20"/>
      <c r="M48" s="20"/>
      <c r="N48" s="20"/>
      <c r="Q48" s="20"/>
      <c r="R48" s="20"/>
      <c r="AB48">
        <v>1</v>
      </c>
      <c r="AJ48" s="10">
        <f t="shared" si="3"/>
        <v>1</v>
      </c>
      <c r="AK48" s="41"/>
      <c r="AL48" s="41"/>
    </row>
    <row r="49" spans="1:38" ht="12.75">
      <c r="A49" s="1" t="s">
        <v>16</v>
      </c>
      <c r="B49" s="29">
        <v>7.16</v>
      </c>
      <c r="C49" s="25">
        <v>46.19</v>
      </c>
      <c r="D49" s="2">
        <v>26.18</v>
      </c>
      <c r="E49" s="2">
        <v>10.95</v>
      </c>
      <c r="F49" s="2">
        <v>4.74</v>
      </c>
      <c r="G49" s="38">
        <f t="shared" si="4"/>
        <v>45.052083333333336</v>
      </c>
      <c r="H49" s="29">
        <v>43.93</v>
      </c>
      <c r="I49" s="38">
        <f t="shared" si="2"/>
        <v>40</v>
      </c>
      <c r="J49" s="11">
        <f t="shared" si="0"/>
        <v>80.10856921287322</v>
      </c>
      <c r="K49" s="20">
        <v>22</v>
      </c>
      <c r="L49" s="20">
        <v>3</v>
      </c>
      <c r="M49" s="20"/>
      <c r="N49" s="21">
        <v>1</v>
      </c>
      <c r="Q49" s="20"/>
      <c r="R49" s="20"/>
      <c r="V49">
        <v>1</v>
      </c>
      <c r="W49">
        <v>12</v>
      </c>
      <c r="Y49">
        <v>1</v>
      </c>
      <c r="Z49">
        <v>15</v>
      </c>
      <c r="AA49">
        <v>3</v>
      </c>
      <c r="AB49">
        <v>8</v>
      </c>
      <c r="AC49">
        <v>135</v>
      </c>
      <c r="AD49">
        <v>17</v>
      </c>
      <c r="AE49">
        <v>1</v>
      </c>
      <c r="AF49">
        <v>17</v>
      </c>
      <c r="AG49">
        <v>130</v>
      </c>
      <c r="AH49">
        <v>1700</v>
      </c>
      <c r="AJ49" s="10">
        <f t="shared" si="3"/>
        <v>2066</v>
      </c>
      <c r="AK49" s="41">
        <v>865</v>
      </c>
      <c r="AL49" s="41">
        <v>768</v>
      </c>
    </row>
    <row r="50" spans="1:38" ht="12.75">
      <c r="A50" s="1" t="s">
        <v>17</v>
      </c>
      <c r="B50" s="29">
        <v>0.25</v>
      </c>
      <c r="C50" s="25">
        <v>3.96</v>
      </c>
      <c r="D50" s="2">
        <v>3.48</v>
      </c>
      <c r="E50" s="2">
        <v>2.76</v>
      </c>
      <c r="F50" s="2">
        <v>2.36</v>
      </c>
      <c r="G50" s="38">
        <f t="shared" si="4"/>
        <v>5.677083333333333</v>
      </c>
      <c r="H50" s="29">
        <v>2.78</v>
      </c>
      <c r="I50" s="38">
        <f t="shared" si="2"/>
        <v>2.7083333333333335</v>
      </c>
      <c r="J50" s="11">
        <f t="shared" si="0"/>
        <v>3.7611477316789457</v>
      </c>
      <c r="K50" s="20"/>
      <c r="L50" s="20"/>
      <c r="M50" s="20"/>
      <c r="N50" s="21">
        <v>10</v>
      </c>
      <c r="Q50" s="20"/>
      <c r="R50" s="20"/>
      <c r="W50">
        <v>14</v>
      </c>
      <c r="Y50">
        <v>3</v>
      </c>
      <c r="Z50">
        <v>4</v>
      </c>
      <c r="AA50">
        <v>6</v>
      </c>
      <c r="AB50">
        <v>6</v>
      </c>
      <c r="AC50">
        <v>6</v>
      </c>
      <c r="AD50">
        <v>2</v>
      </c>
      <c r="AF50">
        <v>4</v>
      </c>
      <c r="AG50">
        <v>7</v>
      </c>
      <c r="AH50">
        <v>35</v>
      </c>
      <c r="AJ50" s="10">
        <f t="shared" si="3"/>
        <v>97</v>
      </c>
      <c r="AK50" s="41">
        <v>109</v>
      </c>
      <c r="AL50" s="41">
        <v>52</v>
      </c>
    </row>
    <row r="51" spans="1:38" ht="12.75">
      <c r="A51" s="1" t="s">
        <v>109</v>
      </c>
      <c r="B51" s="29">
        <v>0</v>
      </c>
      <c r="C51" s="25"/>
      <c r="D51" s="2"/>
      <c r="E51" s="2">
        <v>0.09</v>
      </c>
      <c r="F51" s="2"/>
      <c r="G51" s="38">
        <f t="shared" si="4"/>
        <v>0.8854166666666666</v>
      </c>
      <c r="H51" s="29">
        <v>0.07</v>
      </c>
      <c r="I51" s="38">
        <f t="shared" si="2"/>
        <v>1.5104166666666667</v>
      </c>
      <c r="J51" s="11">
        <f t="shared" si="0"/>
        <v>0</v>
      </c>
      <c r="K51" s="20"/>
      <c r="L51" s="20"/>
      <c r="M51" s="20"/>
      <c r="N51" s="20"/>
      <c r="Q51" s="20"/>
      <c r="R51" s="20"/>
      <c r="AJ51" s="10">
        <f t="shared" si="3"/>
        <v>0</v>
      </c>
      <c r="AK51" s="41">
        <v>17</v>
      </c>
      <c r="AL51" s="41">
        <v>29</v>
      </c>
    </row>
    <row r="52" spans="1:38" ht="12.75">
      <c r="A52" s="1" t="s">
        <v>18</v>
      </c>
      <c r="B52" s="29">
        <v>15.2</v>
      </c>
      <c r="C52" s="26">
        <v>15.5</v>
      </c>
      <c r="D52" s="2">
        <v>15.37</v>
      </c>
      <c r="E52" s="2">
        <v>14.56</v>
      </c>
      <c r="F52" s="2">
        <v>13.55</v>
      </c>
      <c r="G52" s="38">
        <f t="shared" si="4"/>
        <v>0.3125</v>
      </c>
      <c r="H52" s="29">
        <v>12.52</v>
      </c>
      <c r="I52" s="38">
        <f t="shared" si="2"/>
        <v>0.5208333333333334</v>
      </c>
      <c r="J52" s="11">
        <f t="shared" si="0"/>
        <v>12.097712291585887</v>
      </c>
      <c r="K52" s="20"/>
      <c r="L52" s="20"/>
      <c r="M52" s="20"/>
      <c r="N52" s="20"/>
      <c r="Q52" s="20"/>
      <c r="R52" s="20"/>
      <c r="AC52">
        <v>284</v>
      </c>
      <c r="AH52">
        <v>28</v>
      </c>
      <c r="AJ52" s="10">
        <f t="shared" si="3"/>
        <v>312</v>
      </c>
      <c r="AK52" s="41">
        <v>6</v>
      </c>
      <c r="AL52" s="41">
        <v>10</v>
      </c>
    </row>
    <row r="53" spans="1:38" ht="12.75">
      <c r="A53" s="1" t="s">
        <v>19</v>
      </c>
      <c r="B53" s="29">
        <v>0</v>
      </c>
      <c r="C53" s="25"/>
      <c r="D53" s="2"/>
      <c r="E53" s="2"/>
      <c r="F53" s="2">
        <v>0.02</v>
      </c>
      <c r="G53" s="38"/>
      <c r="H53" s="29"/>
      <c r="I53" s="38"/>
      <c r="J53" s="11">
        <f t="shared" si="0"/>
        <v>0</v>
      </c>
      <c r="K53" s="20"/>
      <c r="L53" s="20"/>
      <c r="M53" s="20"/>
      <c r="N53" s="20"/>
      <c r="Q53" s="20"/>
      <c r="R53" s="20"/>
      <c r="AJ53" s="10">
        <f t="shared" si="3"/>
        <v>0</v>
      </c>
      <c r="AK53" s="41"/>
      <c r="AL53" s="41"/>
    </row>
    <row r="54" spans="1:38" ht="12.75">
      <c r="A54" s="1" t="s">
        <v>67</v>
      </c>
      <c r="B54" s="29">
        <v>0</v>
      </c>
      <c r="C54" s="25">
        <v>0.02</v>
      </c>
      <c r="D54" s="2"/>
      <c r="E54" s="2"/>
      <c r="F54" s="2">
        <v>0.02</v>
      </c>
      <c r="G54" s="38"/>
      <c r="H54" s="29">
        <v>0.02</v>
      </c>
      <c r="I54" s="38"/>
      <c r="J54" s="11">
        <f t="shared" si="0"/>
        <v>0</v>
      </c>
      <c r="K54" s="20"/>
      <c r="L54" s="20"/>
      <c r="M54" s="20"/>
      <c r="N54" s="20"/>
      <c r="Q54" s="20"/>
      <c r="R54" s="20"/>
      <c r="AJ54" s="10">
        <f t="shared" si="3"/>
        <v>0</v>
      </c>
      <c r="AK54" s="41"/>
      <c r="AL54" s="41"/>
    </row>
    <row r="55" spans="1:38" ht="12.75">
      <c r="A55" s="1" t="s">
        <v>20</v>
      </c>
      <c r="B55" s="29">
        <v>0.09</v>
      </c>
      <c r="C55" s="25">
        <v>0.06</v>
      </c>
      <c r="D55" s="2"/>
      <c r="E55" s="2">
        <v>0.28</v>
      </c>
      <c r="F55" s="2">
        <v>0.16</v>
      </c>
      <c r="G55" s="38">
        <f t="shared" si="4"/>
        <v>0.5729166666666666</v>
      </c>
      <c r="H55" s="29">
        <v>0.11</v>
      </c>
      <c r="I55" s="38">
        <f t="shared" si="2"/>
        <v>0.20833333333333334</v>
      </c>
      <c r="J55" s="11">
        <f t="shared" si="0"/>
        <v>0</v>
      </c>
      <c r="K55" s="20"/>
      <c r="L55" s="20"/>
      <c r="M55" s="20"/>
      <c r="N55" s="20"/>
      <c r="Q55" s="20"/>
      <c r="R55" s="20"/>
      <c r="AJ55" s="10">
        <f t="shared" si="3"/>
        <v>0</v>
      </c>
      <c r="AK55" s="41">
        <v>11</v>
      </c>
      <c r="AL55" s="41">
        <v>4</v>
      </c>
    </row>
    <row r="56" spans="1:38" ht="12.75">
      <c r="A56" s="1" t="s">
        <v>121</v>
      </c>
      <c r="B56" s="29">
        <v>0</v>
      </c>
      <c r="C56" s="25"/>
      <c r="D56" s="2"/>
      <c r="E56" s="2"/>
      <c r="F56" s="2">
        <v>0.02</v>
      </c>
      <c r="G56" s="38"/>
      <c r="H56" s="29">
        <v>0.04</v>
      </c>
      <c r="I56" s="38"/>
      <c r="J56" s="11">
        <f t="shared" si="0"/>
        <v>0</v>
      </c>
      <c r="K56" s="20"/>
      <c r="L56" s="20"/>
      <c r="M56" s="20"/>
      <c r="N56" s="20"/>
      <c r="Q56" s="20"/>
      <c r="R56" s="20"/>
      <c r="AJ56" s="10">
        <f t="shared" si="3"/>
        <v>0</v>
      </c>
      <c r="AK56" s="41"/>
      <c r="AL56" s="41"/>
    </row>
    <row r="57" spans="1:38" ht="12.75">
      <c r="A57" s="1" t="s">
        <v>78</v>
      </c>
      <c r="B57" s="29">
        <v>0</v>
      </c>
      <c r="C57" s="25"/>
      <c r="D57" s="2"/>
      <c r="E57" s="2">
        <v>0.02</v>
      </c>
      <c r="F57" s="2"/>
      <c r="G57" s="38">
        <f t="shared" si="4"/>
        <v>0.052083333333333336</v>
      </c>
      <c r="H57" s="29"/>
      <c r="I57" s="38"/>
      <c r="J57" s="11">
        <f t="shared" si="0"/>
        <v>0</v>
      </c>
      <c r="K57" s="20"/>
      <c r="L57" s="20"/>
      <c r="M57" s="20"/>
      <c r="N57" s="20"/>
      <c r="Q57" s="20"/>
      <c r="R57" s="20"/>
      <c r="AJ57" s="10">
        <f t="shared" si="3"/>
        <v>0</v>
      </c>
      <c r="AK57" s="41">
        <v>1</v>
      </c>
      <c r="AL57" s="41"/>
    </row>
    <row r="58" spans="1:38" ht="12.75">
      <c r="A58" s="1" t="s">
        <v>68</v>
      </c>
      <c r="B58" s="29">
        <v>0.02</v>
      </c>
      <c r="C58" s="25">
        <v>0.04</v>
      </c>
      <c r="D58" s="2"/>
      <c r="E58" s="2">
        <v>0.02</v>
      </c>
      <c r="F58" s="2">
        <v>0.06</v>
      </c>
      <c r="G58" s="38">
        <f t="shared" si="4"/>
        <v>0.3125</v>
      </c>
      <c r="H58" s="29">
        <v>0.33</v>
      </c>
      <c r="I58" s="38"/>
      <c r="J58" s="11">
        <f t="shared" si="0"/>
        <v>0</v>
      </c>
      <c r="K58" s="20"/>
      <c r="L58" s="20"/>
      <c r="M58" s="20"/>
      <c r="N58" s="20"/>
      <c r="Q58" s="20"/>
      <c r="R58" s="20"/>
      <c r="AJ58" s="10">
        <f>SUM(K58:AI58)</f>
        <v>0</v>
      </c>
      <c r="AK58" s="41">
        <v>6</v>
      </c>
      <c r="AL58" s="41"/>
    </row>
    <row r="59" spans="1:38" ht="12.75">
      <c r="A59" s="1" t="s">
        <v>21</v>
      </c>
      <c r="B59" s="29">
        <v>0</v>
      </c>
      <c r="C59" s="25">
        <v>0.02</v>
      </c>
      <c r="D59" s="2"/>
      <c r="E59" s="2">
        <v>0.02</v>
      </c>
      <c r="F59" s="2"/>
      <c r="G59" s="38"/>
      <c r="H59" s="29"/>
      <c r="I59" s="38"/>
      <c r="J59" s="11">
        <f t="shared" si="0"/>
        <v>0</v>
      </c>
      <c r="K59" s="20"/>
      <c r="L59" s="20"/>
      <c r="M59" s="20"/>
      <c r="N59" s="20"/>
      <c r="Q59" s="20"/>
      <c r="R59" s="20"/>
      <c r="AJ59" s="10">
        <f t="shared" si="3"/>
        <v>0</v>
      </c>
      <c r="AK59" s="41"/>
      <c r="AL59" s="41"/>
    </row>
    <row r="60" spans="1:38" ht="12.75">
      <c r="A60" s="1" t="s">
        <v>148</v>
      </c>
      <c r="B60" s="29">
        <v>0</v>
      </c>
      <c r="C60" s="25"/>
      <c r="D60" s="2"/>
      <c r="E60" s="2"/>
      <c r="F60" s="2"/>
      <c r="G60" s="38"/>
      <c r="H60" s="29">
        <v>0.02</v>
      </c>
      <c r="I60" s="38"/>
      <c r="J60" s="11">
        <f t="shared" si="0"/>
        <v>0</v>
      </c>
      <c r="K60" s="20"/>
      <c r="L60" s="20"/>
      <c r="M60" s="20"/>
      <c r="N60" s="20"/>
      <c r="Q60" s="20"/>
      <c r="R60" s="20"/>
      <c r="AJ60" s="10">
        <f>SUM(K60:AI60)</f>
        <v>0</v>
      </c>
      <c r="AK60" s="41"/>
      <c r="AL60" s="41"/>
    </row>
    <row r="61" spans="1:38" ht="12.75">
      <c r="A61" s="1" t="s">
        <v>22</v>
      </c>
      <c r="B61" s="29">
        <v>0.15</v>
      </c>
      <c r="C61" s="25">
        <v>0.11</v>
      </c>
      <c r="D61" s="2">
        <v>0.2</v>
      </c>
      <c r="E61" s="2">
        <v>0.17</v>
      </c>
      <c r="F61" s="2">
        <v>0.36</v>
      </c>
      <c r="G61" s="38">
        <f t="shared" si="4"/>
        <v>0.052083333333333336</v>
      </c>
      <c r="H61" s="29">
        <v>0.27</v>
      </c>
      <c r="I61" s="38">
        <f t="shared" si="2"/>
        <v>0.10416666666666667</v>
      </c>
      <c r="J61" s="11">
        <f t="shared" si="0"/>
        <v>0.3101977510663048</v>
      </c>
      <c r="K61" s="20"/>
      <c r="L61" s="20"/>
      <c r="M61" s="20"/>
      <c r="N61" s="20">
        <v>1</v>
      </c>
      <c r="Q61" s="20"/>
      <c r="R61" s="20"/>
      <c r="V61">
        <v>2</v>
      </c>
      <c r="W61">
        <v>2</v>
      </c>
      <c r="Z61">
        <v>1</v>
      </c>
      <c r="AE61">
        <v>1</v>
      </c>
      <c r="AG61">
        <v>1</v>
      </c>
      <c r="AJ61" s="10">
        <f t="shared" si="3"/>
        <v>8</v>
      </c>
      <c r="AK61" s="41">
        <v>1</v>
      </c>
      <c r="AL61" s="41">
        <v>2</v>
      </c>
    </row>
    <row r="62" spans="1:38" ht="12.75">
      <c r="A62" s="1" t="s">
        <v>23</v>
      </c>
      <c r="B62" s="29">
        <v>0.28</v>
      </c>
      <c r="C62" s="25">
        <v>0.39</v>
      </c>
      <c r="D62" s="2">
        <v>0.66</v>
      </c>
      <c r="E62" s="2">
        <v>0.48</v>
      </c>
      <c r="F62" s="2">
        <v>0.22</v>
      </c>
      <c r="G62" s="38">
        <f t="shared" si="4"/>
        <v>0.9375</v>
      </c>
      <c r="H62" s="29">
        <v>0.53</v>
      </c>
      <c r="I62" s="38">
        <f t="shared" si="2"/>
        <v>0.3125</v>
      </c>
      <c r="J62" s="11">
        <f t="shared" si="0"/>
        <v>0.8142690965490501</v>
      </c>
      <c r="K62" s="20">
        <v>1</v>
      </c>
      <c r="L62" s="20">
        <v>1</v>
      </c>
      <c r="M62" s="20"/>
      <c r="N62" s="20">
        <v>2</v>
      </c>
      <c r="P62">
        <v>1</v>
      </c>
      <c r="Q62" s="20">
        <v>3</v>
      </c>
      <c r="R62" s="20"/>
      <c r="W62">
        <v>1</v>
      </c>
      <c r="X62">
        <v>2</v>
      </c>
      <c r="Y62">
        <v>5</v>
      </c>
      <c r="AA62">
        <v>1</v>
      </c>
      <c r="AE62">
        <v>2</v>
      </c>
      <c r="AG62">
        <v>1</v>
      </c>
      <c r="AI62">
        <v>1</v>
      </c>
      <c r="AJ62" s="10">
        <f t="shared" si="3"/>
        <v>21</v>
      </c>
      <c r="AK62" s="41">
        <v>18</v>
      </c>
      <c r="AL62" s="41">
        <v>6</v>
      </c>
    </row>
    <row r="63" spans="1:38" ht="12.75">
      <c r="A63" s="1" t="s">
        <v>24</v>
      </c>
      <c r="B63" s="29">
        <v>1.71</v>
      </c>
      <c r="C63" s="25">
        <v>1.77</v>
      </c>
      <c r="D63" s="2">
        <v>2.57</v>
      </c>
      <c r="E63" s="2">
        <v>2.51</v>
      </c>
      <c r="F63" s="2">
        <v>4.11</v>
      </c>
      <c r="G63" s="38">
        <f t="shared" si="4"/>
        <v>6.71875</v>
      </c>
      <c r="H63" s="29">
        <v>4.44</v>
      </c>
      <c r="I63" s="38">
        <f t="shared" si="2"/>
        <v>9.427083333333334</v>
      </c>
      <c r="J63" s="11">
        <f t="shared" si="0"/>
        <v>10.81814656843738</v>
      </c>
      <c r="K63" s="20">
        <v>9</v>
      </c>
      <c r="L63" s="20">
        <v>10</v>
      </c>
      <c r="M63" s="20">
        <v>1</v>
      </c>
      <c r="N63" s="20">
        <v>14</v>
      </c>
      <c r="O63" s="21">
        <v>7</v>
      </c>
      <c r="P63" s="21">
        <v>9</v>
      </c>
      <c r="Q63" s="21">
        <v>13</v>
      </c>
      <c r="R63" s="21">
        <v>4</v>
      </c>
      <c r="S63" s="21">
        <v>4</v>
      </c>
      <c r="T63" s="21">
        <v>8</v>
      </c>
      <c r="U63">
        <v>3</v>
      </c>
      <c r="V63">
        <v>10</v>
      </c>
      <c r="W63" s="21">
        <v>19</v>
      </c>
      <c r="X63">
        <v>10</v>
      </c>
      <c r="Y63">
        <v>32</v>
      </c>
      <c r="Z63">
        <v>8</v>
      </c>
      <c r="AA63">
        <v>12</v>
      </c>
      <c r="AB63">
        <v>11</v>
      </c>
      <c r="AD63">
        <v>9</v>
      </c>
      <c r="AE63">
        <v>25</v>
      </c>
      <c r="AF63">
        <v>35</v>
      </c>
      <c r="AG63">
        <v>14</v>
      </c>
      <c r="AI63">
        <v>12</v>
      </c>
      <c r="AJ63" s="10">
        <f t="shared" si="3"/>
        <v>279</v>
      </c>
      <c r="AK63" s="41">
        <v>129</v>
      </c>
      <c r="AL63" s="41">
        <v>181</v>
      </c>
    </row>
    <row r="64" spans="1:38" ht="12.75">
      <c r="A64" s="1" t="s">
        <v>76</v>
      </c>
      <c r="B64" s="29">
        <v>0.04</v>
      </c>
      <c r="C64" s="25">
        <v>0.06</v>
      </c>
      <c r="D64" s="2">
        <v>0.02</v>
      </c>
      <c r="E64" s="2">
        <v>0.02</v>
      </c>
      <c r="F64" s="2">
        <v>0.08</v>
      </c>
      <c r="G64" s="38">
        <f t="shared" si="4"/>
        <v>0.052083333333333336</v>
      </c>
      <c r="H64" s="29">
        <v>0.04</v>
      </c>
      <c r="I64" s="38">
        <f t="shared" si="2"/>
        <v>0.052083333333333336</v>
      </c>
      <c r="J64" s="11">
        <f t="shared" si="0"/>
        <v>0.0387747188832881</v>
      </c>
      <c r="K64" s="20"/>
      <c r="L64" s="20"/>
      <c r="M64" s="20"/>
      <c r="N64" s="20"/>
      <c r="Q64" s="20"/>
      <c r="R64" s="20"/>
      <c r="AG64">
        <v>1</v>
      </c>
      <c r="AJ64" s="10">
        <f t="shared" si="3"/>
        <v>1</v>
      </c>
      <c r="AK64" s="41">
        <v>1</v>
      </c>
      <c r="AL64" s="41">
        <v>1</v>
      </c>
    </row>
    <row r="65" spans="1:38" ht="12.75">
      <c r="A65" s="1" t="s">
        <v>128</v>
      </c>
      <c r="B65" s="29">
        <v>0.02</v>
      </c>
      <c r="C65" s="25"/>
      <c r="D65" s="2"/>
      <c r="E65" s="2"/>
      <c r="F65" s="2"/>
      <c r="G65" s="38"/>
      <c r="H65" s="29">
        <v>0.07</v>
      </c>
      <c r="I65" s="38"/>
      <c r="J65" s="11">
        <f t="shared" si="0"/>
        <v>0.1163241566498643</v>
      </c>
      <c r="K65" s="20"/>
      <c r="L65" s="20"/>
      <c r="M65" s="20"/>
      <c r="N65" s="20"/>
      <c r="Q65" s="20"/>
      <c r="R65" s="20"/>
      <c r="Y65">
        <v>1</v>
      </c>
      <c r="AA65">
        <v>1</v>
      </c>
      <c r="AE65">
        <v>1</v>
      </c>
      <c r="AJ65" s="10">
        <f t="shared" si="3"/>
        <v>3</v>
      </c>
      <c r="AK65" s="41"/>
      <c r="AL65" s="41"/>
    </row>
    <row r="66" spans="1:38" ht="12.75">
      <c r="A66" s="1" t="s">
        <v>99</v>
      </c>
      <c r="B66" s="29">
        <v>0</v>
      </c>
      <c r="C66" s="25"/>
      <c r="D66" s="2">
        <v>0.05</v>
      </c>
      <c r="E66" s="2"/>
      <c r="F66" s="2"/>
      <c r="G66" s="38"/>
      <c r="H66" s="29"/>
      <c r="I66" s="38"/>
      <c r="J66" s="11">
        <f t="shared" si="0"/>
        <v>0</v>
      </c>
      <c r="K66" s="20"/>
      <c r="L66" s="20"/>
      <c r="M66" s="20"/>
      <c r="N66" s="20"/>
      <c r="Q66" s="20"/>
      <c r="R66" s="20"/>
      <c r="AJ66" s="10">
        <f t="shared" si="3"/>
        <v>0</v>
      </c>
      <c r="AK66" s="41"/>
      <c r="AL66" s="41"/>
    </row>
    <row r="67" spans="1:38" ht="12.75">
      <c r="A67" s="1" t="s">
        <v>98</v>
      </c>
      <c r="B67" s="29">
        <v>0</v>
      </c>
      <c r="C67" s="25"/>
      <c r="D67" s="2">
        <v>0.02</v>
      </c>
      <c r="E67" s="2"/>
      <c r="F67" s="2"/>
      <c r="G67" s="38"/>
      <c r="H67" s="29"/>
      <c r="I67" s="38"/>
      <c r="J67" s="11">
        <f t="shared" si="0"/>
        <v>0</v>
      </c>
      <c r="K67" s="20"/>
      <c r="L67" s="20"/>
      <c r="M67" s="20"/>
      <c r="N67" s="20"/>
      <c r="Q67" s="20"/>
      <c r="R67" s="20"/>
      <c r="AJ67" s="10">
        <f t="shared" si="3"/>
        <v>0</v>
      </c>
      <c r="AK67" s="41"/>
      <c r="AL67" s="41"/>
    </row>
    <row r="68" spans="1:38" ht="12.75">
      <c r="A68" s="1" t="s">
        <v>25</v>
      </c>
      <c r="B68" s="29">
        <v>0.5</v>
      </c>
      <c r="C68" s="25">
        <v>0.09</v>
      </c>
      <c r="D68" s="2">
        <v>48.5</v>
      </c>
      <c r="E68" s="2">
        <v>0.19</v>
      </c>
      <c r="F68" s="2">
        <v>9.42</v>
      </c>
      <c r="G68" s="38">
        <f t="shared" si="4"/>
        <v>0.4166666666666667</v>
      </c>
      <c r="H68" s="29">
        <v>3.69</v>
      </c>
      <c r="I68" s="38">
        <f t="shared" si="2"/>
        <v>18.90625</v>
      </c>
      <c r="J68" s="11">
        <f t="shared" si="0"/>
        <v>0.0775494377665762</v>
      </c>
      <c r="K68" s="20"/>
      <c r="L68" s="20"/>
      <c r="M68" s="20"/>
      <c r="N68" s="20"/>
      <c r="Q68" s="20"/>
      <c r="R68" s="20"/>
      <c r="AC68">
        <v>1</v>
      </c>
      <c r="AG68">
        <v>1</v>
      </c>
      <c r="AJ68" s="10">
        <f t="shared" si="3"/>
        <v>2</v>
      </c>
      <c r="AK68" s="41">
        <v>8</v>
      </c>
      <c r="AL68" s="41">
        <v>363</v>
      </c>
    </row>
    <row r="69" spans="1:38" ht="12.75">
      <c r="A69" s="1" t="s">
        <v>26</v>
      </c>
      <c r="B69" s="29">
        <v>0.04</v>
      </c>
      <c r="C69" s="25">
        <v>0.09</v>
      </c>
      <c r="D69" s="2"/>
      <c r="E69" s="2">
        <v>0.32</v>
      </c>
      <c r="F69" s="2">
        <v>0.04</v>
      </c>
      <c r="G69" s="38"/>
      <c r="H69" s="29">
        <v>0.04</v>
      </c>
      <c r="I69" s="38">
        <f t="shared" si="2"/>
        <v>0.052083333333333336</v>
      </c>
      <c r="J69" s="11">
        <f t="shared" si="0"/>
        <v>0.0775494377665762</v>
      </c>
      <c r="K69" s="20"/>
      <c r="L69" s="20"/>
      <c r="M69" s="20"/>
      <c r="N69" s="20"/>
      <c r="O69">
        <v>1</v>
      </c>
      <c r="Q69" s="20"/>
      <c r="R69" s="20"/>
      <c r="T69">
        <v>1</v>
      </c>
      <c r="AJ69" s="10">
        <f t="shared" si="3"/>
        <v>2</v>
      </c>
      <c r="AK69" s="41"/>
      <c r="AL69" s="41">
        <v>1</v>
      </c>
    </row>
    <row r="70" spans="1:38" ht="12.75">
      <c r="A70" s="1" t="s">
        <v>27</v>
      </c>
      <c r="B70" s="29">
        <v>0</v>
      </c>
      <c r="C70" s="25">
        <v>0.02</v>
      </c>
      <c r="D70" s="2">
        <v>0.1</v>
      </c>
      <c r="E70" s="2"/>
      <c r="F70" s="2"/>
      <c r="G70" s="38">
        <f t="shared" si="4"/>
        <v>0.5729166666666666</v>
      </c>
      <c r="H70" s="29"/>
      <c r="I70" s="38">
        <f t="shared" si="2"/>
        <v>1.0416666666666667</v>
      </c>
      <c r="J70" s="11">
        <f t="shared" si="0"/>
        <v>0</v>
      </c>
      <c r="K70" s="20"/>
      <c r="L70" s="20"/>
      <c r="M70" s="20"/>
      <c r="N70" s="20"/>
      <c r="Q70" s="20"/>
      <c r="R70" s="20"/>
      <c r="AJ70" s="10">
        <f t="shared" si="3"/>
        <v>0</v>
      </c>
      <c r="AK70" s="41">
        <v>11</v>
      </c>
      <c r="AL70" s="41">
        <v>20</v>
      </c>
    </row>
    <row r="71" spans="1:38" ht="12.75">
      <c r="A71" s="1" t="s">
        <v>122</v>
      </c>
      <c r="B71" s="29">
        <v>0</v>
      </c>
      <c r="C71" s="25"/>
      <c r="D71" s="2"/>
      <c r="E71" s="2"/>
      <c r="F71" s="2">
        <v>0.02</v>
      </c>
      <c r="G71" s="38"/>
      <c r="H71" s="29"/>
      <c r="I71" s="38">
        <f t="shared" si="2"/>
        <v>0.052083333333333336</v>
      </c>
      <c r="J71" s="11">
        <f t="shared" si="0"/>
        <v>0</v>
      </c>
      <c r="K71" s="20"/>
      <c r="L71" s="20"/>
      <c r="M71" s="20"/>
      <c r="N71" s="20"/>
      <c r="Q71" s="20"/>
      <c r="R71" s="20"/>
      <c r="AJ71" s="10">
        <f t="shared" si="3"/>
        <v>0</v>
      </c>
      <c r="AK71" s="41"/>
      <c r="AL71" s="41">
        <v>1</v>
      </c>
    </row>
    <row r="72" spans="1:38" ht="12.75">
      <c r="A72" s="1" t="s">
        <v>28</v>
      </c>
      <c r="B72" s="29">
        <v>0</v>
      </c>
      <c r="C72" s="25"/>
      <c r="D72" s="2">
        <v>0.02</v>
      </c>
      <c r="E72" s="2"/>
      <c r="F72" s="2">
        <v>0.16</v>
      </c>
      <c r="G72" s="38">
        <f t="shared" si="4"/>
        <v>0.052083333333333336</v>
      </c>
      <c r="H72" s="29"/>
      <c r="I72" s="38">
        <f t="shared" si="2"/>
        <v>0.20833333333333334</v>
      </c>
      <c r="J72" s="11">
        <f t="shared" si="0"/>
        <v>0</v>
      </c>
      <c r="K72" s="20"/>
      <c r="L72" s="20"/>
      <c r="M72" s="20"/>
      <c r="N72" s="20"/>
      <c r="Q72" s="20"/>
      <c r="R72" s="20"/>
      <c r="AJ72" s="10">
        <f t="shared" si="3"/>
        <v>0</v>
      </c>
      <c r="AK72" s="41">
        <v>1</v>
      </c>
      <c r="AL72" s="41">
        <v>4</v>
      </c>
    </row>
    <row r="73" spans="1:38" ht="12.75">
      <c r="A73" s="1" t="s">
        <v>29</v>
      </c>
      <c r="B73" s="29">
        <v>0.44</v>
      </c>
      <c r="C73" s="25">
        <v>0.26</v>
      </c>
      <c r="D73" s="2">
        <v>6.5</v>
      </c>
      <c r="E73" s="2">
        <v>1.6</v>
      </c>
      <c r="F73" s="2">
        <v>4.76</v>
      </c>
      <c r="G73" s="38">
        <f t="shared" si="4"/>
        <v>9.53125</v>
      </c>
      <c r="H73" s="29">
        <v>1.01</v>
      </c>
      <c r="I73" s="38">
        <f t="shared" si="2"/>
        <v>8.697916666666666</v>
      </c>
      <c r="J73" s="11">
        <f t="shared" si="0"/>
        <v>2.326483132997286</v>
      </c>
      <c r="K73" s="20">
        <v>5</v>
      </c>
      <c r="L73" s="20">
        <v>5</v>
      </c>
      <c r="M73" s="20"/>
      <c r="N73" s="20"/>
      <c r="Q73" s="21">
        <v>1</v>
      </c>
      <c r="R73" s="21">
        <v>5</v>
      </c>
      <c r="V73">
        <v>2</v>
      </c>
      <c r="W73">
        <v>2</v>
      </c>
      <c r="Y73">
        <v>3</v>
      </c>
      <c r="AA73">
        <v>5</v>
      </c>
      <c r="AB73">
        <v>3</v>
      </c>
      <c r="AD73">
        <v>4</v>
      </c>
      <c r="AE73">
        <v>7</v>
      </c>
      <c r="AF73">
        <v>5</v>
      </c>
      <c r="AG73">
        <v>12</v>
      </c>
      <c r="AH73">
        <v>1</v>
      </c>
      <c r="AJ73" s="10">
        <f t="shared" si="3"/>
        <v>60</v>
      </c>
      <c r="AK73" s="41">
        <v>183</v>
      </c>
      <c r="AL73" s="41">
        <v>167</v>
      </c>
    </row>
    <row r="74" spans="1:38" ht="12.75">
      <c r="A74" s="1" t="s">
        <v>30</v>
      </c>
      <c r="B74" s="29">
        <v>0.67</v>
      </c>
      <c r="C74" s="25"/>
      <c r="D74" s="2">
        <v>40.59</v>
      </c>
      <c r="E74" s="2">
        <v>0.15</v>
      </c>
      <c r="F74" s="2">
        <v>104.33</v>
      </c>
      <c r="G74" s="38">
        <f t="shared" si="4"/>
        <v>2.0833333333333335</v>
      </c>
      <c r="H74" s="29">
        <v>0.15</v>
      </c>
      <c r="I74" s="38">
        <f t="shared" si="2"/>
        <v>7.083333333333333</v>
      </c>
      <c r="J74" s="11">
        <f t="shared" si="0"/>
        <v>0.8142690965490501</v>
      </c>
      <c r="K74" s="20"/>
      <c r="L74" s="20"/>
      <c r="M74" s="20"/>
      <c r="N74" s="20"/>
      <c r="Q74" s="21">
        <v>2</v>
      </c>
      <c r="R74" s="21"/>
      <c r="V74">
        <v>1</v>
      </c>
      <c r="AD74">
        <v>1</v>
      </c>
      <c r="AG74">
        <v>17</v>
      </c>
      <c r="AJ74" s="10">
        <f t="shared" si="3"/>
        <v>21</v>
      </c>
      <c r="AK74" s="41">
        <v>40</v>
      </c>
      <c r="AL74" s="41">
        <v>136</v>
      </c>
    </row>
    <row r="75" spans="1:38" ht="12.75">
      <c r="A75" s="1" t="s">
        <v>100</v>
      </c>
      <c r="B75" s="29">
        <v>0</v>
      </c>
      <c r="C75" s="25"/>
      <c r="D75" s="2">
        <v>0.02</v>
      </c>
      <c r="E75" s="2"/>
      <c r="F75" s="2"/>
      <c r="G75" s="38"/>
      <c r="H75" s="29"/>
      <c r="I75" s="38">
        <f t="shared" si="2"/>
        <v>0.10416666666666667</v>
      </c>
      <c r="J75" s="11">
        <f t="shared" si="0"/>
        <v>0</v>
      </c>
      <c r="K75" s="20"/>
      <c r="L75" s="20"/>
      <c r="M75" s="20"/>
      <c r="N75" s="20"/>
      <c r="Q75" s="20"/>
      <c r="R75" s="20"/>
      <c r="AJ75" s="10">
        <f t="shared" si="3"/>
        <v>0</v>
      </c>
      <c r="AK75" s="41"/>
      <c r="AL75" s="41">
        <v>2</v>
      </c>
    </row>
    <row r="76" spans="1:38" ht="12.75">
      <c r="A76" s="1" t="s">
        <v>31</v>
      </c>
      <c r="B76" s="29">
        <v>0</v>
      </c>
      <c r="C76" s="25"/>
      <c r="D76" s="2"/>
      <c r="E76" s="2"/>
      <c r="F76" s="2">
        <v>0.04</v>
      </c>
      <c r="G76" s="38"/>
      <c r="H76" s="29"/>
      <c r="I76" s="38"/>
      <c r="J76" s="11">
        <f t="shared" si="0"/>
        <v>0</v>
      </c>
      <c r="K76" s="20"/>
      <c r="L76" s="20"/>
      <c r="M76" s="20"/>
      <c r="N76" s="20"/>
      <c r="Q76" s="20"/>
      <c r="R76" s="20"/>
      <c r="AJ76" s="10">
        <f t="shared" si="3"/>
        <v>0</v>
      </c>
      <c r="AK76" s="41"/>
      <c r="AL76" s="41"/>
    </row>
    <row r="77" spans="1:38" ht="12.75">
      <c r="A77" s="1" t="s">
        <v>101</v>
      </c>
      <c r="B77" s="29">
        <v>0</v>
      </c>
      <c r="C77" s="25"/>
      <c r="D77" s="2">
        <v>0.02</v>
      </c>
      <c r="E77" s="2"/>
      <c r="F77" s="2"/>
      <c r="G77" s="38"/>
      <c r="H77" s="29"/>
      <c r="I77" s="38">
        <f aca="true" t="shared" si="5" ref="I77:I117">AL77*10/$G$4</f>
        <v>0.052083333333333336</v>
      </c>
      <c r="J77" s="11">
        <f t="shared" si="0"/>
        <v>0</v>
      </c>
      <c r="K77" s="20"/>
      <c r="L77" s="20"/>
      <c r="M77" s="20"/>
      <c r="N77" s="20"/>
      <c r="Q77" s="20"/>
      <c r="R77" s="20"/>
      <c r="AJ77" s="10">
        <f t="shared" si="3"/>
        <v>0</v>
      </c>
      <c r="AK77" s="41"/>
      <c r="AL77" s="41">
        <v>1</v>
      </c>
    </row>
    <row r="78" spans="1:38" ht="12.75">
      <c r="A78" s="1" t="s">
        <v>123</v>
      </c>
      <c r="B78" s="29">
        <v>0</v>
      </c>
      <c r="C78" s="25"/>
      <c r="D78" s="2"/>
      <c r="E78" s="2"/>
      <c r="F78" s="2">
        <v>0.04</v>
      </c>
      <c r="G78" s="38"/>
      <c r="H78" s="29"/>
      <c r="I78" s="38">
        <f t="shared" si="5"/>
        <v>0.052083333333333336</v>
      </c>
      <c r="J78" s="11">
        <f t="shared" si="0"/>
        <v>0</v>
      </c>
      <c r="K78" s="20"/>
      <c r="L78" s="20"/>
      <c r="M78" s="20"/>
      <c r="N78" s="20"/>
      <c r="Q78" s="20"/>
      <c r="R78" s="20"/>
      <c r="AJ78" s="10">
        <f t="shared" si="3"/>
        <v>0</v>
      </c>
      <c r="AK78" s="41"/>
      <c r="AL78" s="41">
        <v>1</v>
      </c>
    </row>
    <row r="79" spans="1:38" ht="12.75">
      <c r="A79" s="1" t="s">
        <v>32</v>
      </c>
      <c r="B79" s="29">
        <v>9.64</v>
      </c>
      <c r="C79" s="25">
        <v>8.27</v>
      </c>
      <c r="D79" s="2">
        <v>9.31</v>
      </c>
      <c r="E79" s="2">
        <v>4.71</v>
      </c>
      <c r="F79" s="2">
        <v>8.02</v>
      </c>
      <c r="G79" s="38">
        <f t="shared" si="4"/>
        <v>14.0625</v>
      </c>
      <c r="H79" s="29">
        <v>6.31</v>
      </c>
      <c r="I79" s="38">
        <f t="shared" si="5"/>
        <v>16.614583333333332</v>
      </c>
      <c r="J79" s="11">
        <f t="shared" si="0"/>
        <v>8.646762310973246</v>
      </c>
      <c r="K79" s="20">
        <v>8</v>
      </c>
      <c r="L79" s="20">
        <v>1</v>
      </c>
      <c r="M79" s="20">
        <v>6</v>
      </c>
      <c r="N79" s="20">
        <v>3</v>
      </c>
      <c r="O79" s="21">
        <v>3</v>
      </c>
      <c r="P79" s="21">
        <v>16</v>
      </c>
      <c r="Q79" s="21">
        <v>15</v>
      </c>
      <c r="R79" s="21">
        <v>5</v>
      </c>
      <c r="S79" s="21">
        <v>15</v>
      </c>
      <c r="U79">
        <v>27</v>
      </c>
      <c r="V79">
        <v>2</v>
      </c>
      <c r="W79">
        <v>14</v>
      </c>
      <c r="X79">
        <v>22</v>
      </c>
      <c r="Y79">
        <v>16</v>
      </c>
      <c r="Z79">
        <v>7</v>
      </c>
      <c r="AA79">
        <v>25</v>
      </c>
      <c r="AB79">
        <v>1</v>
      </c>
      <c r="AE79">
        <v>4</v>
      </c>
      <c r="AF79">
        <v>15</v>
      </c>
      <c r="AG79">
        <v>1</v>
      </c>
      <c r="AH79">
        <v>1</v>
      </c>
      <c r="AI79">
        <v>16</v>
      </c>
      <c r="AJ79" s="10">
        <f t="shared" si="3"/>
        <v>223</v>
      </c>
      <c r="AK79" s="41">
        <v>270</v>
      </c>
      <c r="AL79" s="41">
        <v>319</v>
      </c>
    </row>
    <row r="80" spans="1:38" ht="12.75">
      <c r="A80" s="1" t="s">
        <v>33</v>
      </c>
      <c r="B80" s="29">
        <v>0</v>
      </c>
      <c r="C80" s="26">
        <f>5/46.2</f>
        <v>0.10822510822510822</v>
      </c>
      <c r="D80" s="2">
        <v>0.02</v>
      </c>
      <c r="E80" s="2">
        <v>0.02</v>
      </c>
      <c r="F80" s="2">
        <v>0.06</v>
      </c>
      <c r="G80" s="38">
        <f t="shared" si="4"/>
        <v>0.20833333333333334</v>
      </c>
      <c r="H80" s="29">
        <v>0.2</v>
      </c>
      <c r="I80" s="38">
        <f t="shared" si="5"/>
        <v>0.3645833333333333</v>
      </c>
      <c r="J80" s="11">
        <f t="shared" si="0"/>
        <v>0.1550988755331524</v>
      </c>
      <c r="K80" s="20"/>
      <c r="L80" s="20"/>
      <c r="M80" s="20"/>
      <c r="N80" s="20">
        <v>2</v>
      </c>
      <c r="Q80" s="20"/>
      <c r="R80" s="20"/>
      <c r="X80">
        <v>2</v>
      </c>
      <c r="AJ80" s="10">
        <f t="shared" si="3"/>
        <v>4</v>
      </c>
      <c r="AK80" s="41">
        <v>4</v>
      </c>
      <c r="AL80" s="41">
        <v>7</v>
      </c>
    </row>
    <row r="81" spans="1:38" ht="12.75">
      <c r="A81" s="1" t="s">
        <v>34</v>
      </c>
      <c r="B81" s="29">
        <v>0.49</v>
      </c>
      <c r="C81" s="25">
        <v>0.28</v>
      </c>
      <c r="D81" s="2">
        <v>2.06</v>
      </c>
      <c r="E81" s="2">
        <v>5.1</v>
      </c>
      <c r="F81" s="2">
        <v>0.26</v>
      </c>
      <c r="G81" s="38">
        <f t="shared" si="4"/>
        <v>1.3020833333333333</v>
      </c>
      <c r="H81" s="29">
        <v>1.33</v>
      </c>
      <c r="I81" s="38">
        <f t="shared" si="5"/>
        <v>4.635416666666667</v>
      </c>
      <c r="J81" s="11">
        <f t="shared" si="0"/>
        <v>3.3734005428460647</v>
      </c>
      <c r="K81" s="20">
        <v>1</v>
      </c>
      <c r="L81" s="20">
        <v>3</v>
      </c>
      <c r="M81" s="20"/>
      <c r="N81" s="20">
        <v>9</v>
      </c>
      <c r="P81">
        <v>30</v>
      </c>
      <c r="Q81" s="20">
        <v>7</v>
      </c>
      <c r="R81" s="20"/>
      <c r="S81" s="20">
        <v>4</v>
      </c>
      <c r="U81">
        <v>7</v>
      </c>
      <c r="V81">
        <v>3</v>
      </c>
      <c r="X81">
        <v>18</v>
      </c>
      <c r="AI81">
        <v>5</v>
      </c>
      <c r="AJ81" s="10">
        <f t="shared" si="3"/>
        <v>87</v>
      </c>
      <c r="AK81" s="41">
        <v>25</v>
      </c>
      <c r="AL81" s="41">
        <v>89</v>
      </c>
    </row>
    <row r="82" spans="1:38" ht="12.75">
      <c r="A82" s="1" t="s">
        <v>35</v>
      </c>
      <c r="B82" s="29">
        <v>7.06</v>
      </c>
      <c r="C82" s="25">
        <v>3.25</v>
      </c>
      <c r="D82" s="2">
        <v>2.57</v>
      </c>
      <c r="E82" s="2">
        <v>3.41</v>
      </c>
      <c r="F82" s="2">
        <v>4.21</v>
      </c>
      <c r="G82" s="38">
        <f t="shared" si="4"/>
        <v>4.895833333333333</v>
      </c>
      <c r="H82" s="29">
        <v>4.66</v>
      </c>
      <c r="I82" s="38">
        <f t="shared" si="5"/>
        <v>3.28125</v>
      </c>
      <c r="J82" s="11">
        <f t="shared" si="0"/>
        <v>7.018224117875146</v>
      </c>
      <c r="K82" s="20">
        <v>4</v>
      </c>
      <c r="L82" s="20">
        <v>2</v>
      </c>
      <c r="M82" s="20"/>
      <c r="N82" s="20">
        <v>10</v>
      </c>
      <c r="O82" s="21">
        <v>16</v>
      </c>
      <c r="P82" s="21">
        <v>29</v>
      </c>
      <c r="Q82" s="20">
        <v>15</v>
      </c>
      <c r="R82" s="20">
        <v>1</v>
      </c>
      <c r="S82" s="20">
        <v>6</v>
      </c>
      <c r="T82" s="20">
        <v>10</v>
      </c>
      <c r="U82">
        <v>12</v>
      </c>
      <c r="V82">
        <v>3</v>
      </c>
      <c r="W82" s="20">
        <v>2</v>
      </c>
      <c r="X82">
        <v>14</v>
      </c>
      <c r="Y82">
        <v>14</v>
      </c>
      <c r="AA82">
        <v>12</v>
      </c>
      <c r="AB82">
        <v>2</v>
      </c>
      <c r="AD82">
        <v>1</v>
      </c>
      <c r="AE82">
        <v>10</v>
      </c>
      <c r="AF82">
        <v>9</v>
      </c>
      <c r="AI82">
        <v>9</v>
      </c>
      <c r="AJ82" s="10">
        <f aca="true" t="shared" si="6" ref="AJ82:AJ117">SUM(K82:AI82)</f>
        <v>181</v>
      </c>
      <c r="AK82" s="41">
        <v>94</v>
      </c>
      <c r="AL82" s="41">
        <v>63</v>
      </c>
    </row>
    <row r="83" spans="1:38" ht="12.75">
      <c r="A83" s="1" t="s">
        <v>36</v>
      </c>
      <c r="B83" s="29">
        <v>4.19</v>
      </c>
      <c r="C83" s="25">
        <v>3.01</v>
      </c>
      <c r="D83" s="2">
        <v>2.97</v>
      </c>
      <c r="E83" s="2">
        <v>2.92</v>
      </c>
      <c r="F83" s="2">
        <v>3.25</v>
      </c>
      <c r="G83" s="38">
        <f aca="true" t="shared" si="7" ref="G83:G117">AK83*10/$G$4</f>
        <v>1.1979166666666667</v>
      </c>
      <c r="H83" s="29">
        <v>4.5</v>
      </c>
      <c r="I83" s="38">
        <f t="shared" si="5"/>
        <v>0.9375</v>
      </c>
      <c r="J83" s="11">
        <f aca="true" t="shared" si="8" ref="J83:J116">AJ83*10/$J$4</f>
        <v>5.932531989143079</v>
      </c>
      <c r="K83" s="20">
        <v>5</v>
      </c>
      <c r="L83" s="20">
        <v>3</v>
      </c>
      <c r="M83" s="20"/>
      <c r="N83" s="20">
        <v>10</v>
      </c>
      <c r="O83" s="21">
        <v>8</v>
      </c>
      <c r="P83" s="21">
        <v>15</v>
      </c>
      <c r="Q83" s="20">
        <v>13</v>
      </c>
      <c r="R83" s="20">
        <v>4</v>
      </c>
      <c r="S83" s="20">
        <v>3</v>
      </c>
      <c r="T83" s="20">
        <v>7</v>
      </c>
      <c r="U83">
        <v>10</v>
      </c>
      <c r="V83">
        <v>4</v>
      </c>
      <c r="W83" s="20">
        <v>5</v>
      </c>
      <c r="X83">
        <v>5</v>
      </c>
      <c r="Y83">
        <v>15</v>
      </c>
      <c r="Z83">
        <v>2</v>
      </c>
      <c r="AA83">
        <v>14</v>
      </c>
      <c r="AB83">
        <v>4</v>
      </c>
      <c r="AD83">
        <v>4</v>
      </c>
      <c r="AE83">
        <v>4</v>
      </c>
      <c r="AF83">
        <v>6</v>
      </c>
      <c r="AG83">
        <v>1</v>
      </c>
      <c r="AI83">
        <v>11</v>
      </c>
      <c r="AJ83" s="10">
        <f t="shared" si="6"/>
        <v>153</v>
      </c>
      <c r="AK83" s="41">
        <v>23</v>
      </c>
      <c r="AL83" s="41">
        <v>18</v>
      </c>
    </row>
    <row r="84" spans="1:38" ht="12.75">
      <c r="A84" s="1" t="s">
        <v>37</v>
      </c>
      <c r="B84" s="29">
        <v>1.68</v>
      </c>
      <c r="C84" s="25">
        <v>1.28</v>
      </c>
      <c r="D84" s="2">
        <v>1.79</v>
      </c>
      <c r="E84" s="2">
        <v>1.23</v>
      </c>
      <c r="F84" s="2">
        <v>3.04</v>
      </c>
      <c r="G84" s="38">
        <f t="shared" si="7"/>
        <v>5.78125</v>
      </c>
      <c r="H84" s="29">
        <v>1.46</v>
      </c>
      <c r="I84" s="38">
        <f t="shared" si="5"/>
        <v>6.40625</v>
      </c>
      <c r="J84" s="11">
        <f t="shared" si="8"/>
        <v>3.87747188832881</v>
      </c>
      <c r="K84" s="20">
        <v>8</v>
      </c>
      <c r="L84" s="20">
        <v>4</v>
      </c>
      <c r="M84" s="20"/>
      <c r="N84" s="20">
        <v>1</v>
      </c>
      <c r="O84" s="21">
        <v>1</v>
      </c>
      <c r="P84" s="21">
        <v>5</v>
      </c>
      <c r="Q84" s="20">
        <v>2</v>
      </c>
      <c r="R84" s="20">
        <v>5</v>
      </c>
      <c r="S84" s="20">
        <v>4</v>
      </c>
      <c r="T84" s="20">
        <v>9</v>
      </c>
      <c r="U84">
        <v>3</v>
      </c>
      <c r="V84">
        <v>1</v>
      </c>
      <c r="W84" s="20">
        <v>7</v>
      </c>
      <c r="X84">
        <v>1</v>
      </c>
      <c r="Y84">
        <v>3</v>
      </c>
      <c r="AA84">
        <v>4</v>
      </c>
      <c r="AB84">
        <v>6</v>
      </c>
      <c r="AD84">
        <v>4</v>
      </c>
      <c r="AE84">
        <v>13</v>
      </c>
      <c r="AF84">
        <v>7</v>
      </c>
      <c r="AG84">
        <v>4</v>
      </c>
      <c r="AI84">
        <v>8</v>
      </c>
      <c r="AJ84" s="10">
        <f t="shared" si="6"/>
        <v>100</v>
      </c>
      <c r="AK84" s="41">
        <v>111</v>
      </c>
      <c r="AL84" s="41">
        <v>123</v>
      </c>
    </row>
    <row r="85" spans="1:38" ht="12.75">
      <c r="A85" s="1" t="s">
        <v>38</v>
      </c>
      <c r="B85" s="29">
        <v>6.25</v>
      </c>
      <c r="C85" s="25">
        <v>30.17</v>
      </c>
      <c r="D85" s="2">
        <v>37.25</v>
      </c>
      <c r="E85" s="2">
        <v>39.55</v>
      </c>
      <c r="F85" s="2">
        <v>36.17</v>
      </c>
      <c r="G85" s="38">
        <f t="shared" si="7"/>
        <v>87.39583333333333</v>
      </c>
      <c r="H85" s="29">
        <v>40.46</v>
      </c>
      <c r="I85" s="38">
        <f t="shared" si="5"/>
        <v>107.76041666666667</v>
      </c>
      <c r="J85" s="11">
        <f t="shared" si="8"/>
        <v>51.143854207057004</v>
      </c>
      <c r="K85" s="20">
        <v>61</v>
      </c>
      <c r="L85" s="20">
        <v>83</v>
      </c>
      <c r="M85" s="20">
        <v>19</v>
      </c>
      <c r="N85" s="20">
        <v>163</v>
      </c>
      <c r="O85" s="21">
        <v>48</v>
      </c>
      <c r="P85" s="21">
        <v>4</v>
      </c>
      <c r="Q85" s="20">
        <v>52</v>
      </c>
      <c r="R85" s="20">
        <v>51</v>
      </c>
      <c r="S85" s="20">
        <v>21</v>
      </c>
      <c r="T85" s="20">
        <v>112</v>
      </c>
      <c r="U85">
        <v>22</v>
      </c>
      <c r="V85">
        <v>13</v>
      </c>
      <c r="W85" s="20">
        <v>66</v>
      </c>
      <c r="X85">
        <v>68</v>
      </c>
      <c r="Y85">
        <v>133</v>
      </c>
      <c r="Z85">
        <v>20</v>
      </c>
      <c r="AA85">
        <v>28</v>
      </c>
      <c r="AB85">
        <v>56</v>
      </c>
      <c r="AC85">
        <v>4</v>
      </c>
      <c r="AD85">
        <v>28</v>
      </c>
      <c r="AE85">
        <v>72</v>
      </c>
      <c r="AF85">
        <v>67</v>
      </c>
      <c r="AG85">
        <v>113</v>
      </c>
      <c r="AH85">
        <v>8</v>
      </c>
      <c r="AI85">
        <v>7</v>
      </c>
      <c r="AJ85" s="10">
        <f t="shared" si="6"/>
        <v>1319</v>
      </c>
      <c r="AK85" s="41">
        <v>1678</v>
      </c>
      <c r="AL85" s="41">
        <v>2069</v>
      </c>
    </row>
    <row r="86" spans="1:38" ht="12.75">
      <c r="A86" s="1" t="s">
        <v>39</v>
      </c>
      <c r="B86" s="29">
        <v>40.48</v>
      </c>
      <c r="C86" s="25">
        <v>49.05</v>
      </c>
      <c r="D86" s="2">
        <v>42.99</v>
      </c>
      <c r="E86" s="2">
        <v>43.97</v>
      </c>
      <c r="F86" s="2">
        <v>49.38</v>
      </c>
      <c r="G86" s="38">
        <f t="shared" si="7"/>
        <v>145.57291666666666</v>
      </c>
      <c r="H86" s="29">
        <v>49.87</v>
      </c>
      <c r="I86" s="38">
        <f t="shared" si="5"/>
        <v>153.02083333333334</v>
      </c>
      <c r="J86" s="11">
        <f t="shared" si="8"/>
        <v>60.25591314462971</v>
      </c>
      <c r="K86" s="20">
        <v>49</v>
      </c>
      <c r="L86" s="20">
        <v>123</v>
      </c>
      <c r="M86" s="20">
        <v>24</v>
      </c>
      <c r="N86" s="20">
        <v>116</v>
      </c>
      <c r="O86" s="21">
        <v>43</v>
      </c>
      <c r="P86" s="21">
        <v>3</v>
      </c>
      <c r="Q86" s="20">
        <v>36</v>
      </c>
      <c r="R86" s="20">
        <v>144</v>
      </c>
      <c r="S86" s="20">
        <v>57</v>
      </c>
      <c r="T86" s="20">
        <v>80</v>
      </c>
      <c r="U86">
        <v>41</v>
      </c>
      <c r="V86">
        <v>32</v>
      </c>
      <c r="W86" s="20">
        <v>70</v>
      </c>
      <c r="X86">
        <v>44</v>
      </c>
      <c r="Y86">
        <v>197</v>
      </c>
      <c r="Z86">
        <v>35</v>
      </c>
      <c r="AA86">
        <v>60</v>
      </c>
      <c r="AB86">
        <v>63</v>
      </c>
      <c r="AC86">
        <v>15</v>
      </c>
      <c r="AD86">
        <v>73</v>
      </c>
      <c r="AE86">
        <v>88</v>
      </c>
      <c r="AF86">
        <v>37</v>
      </c>
      <c r="AG86">
        <v>100</v>
      </c>
      <c r="AH86">
        <v>12</v>
      </c>
      <c r="AI86">
        <v>12</v>
      </c>
      <c r="AJ86" s="10">
        <f t="shared" si="6"/>
        <v>1554</v>
      </c>
      <c r="AK86" s="41">
        <v>2795</v>
      </c>
      <c r="AL86" s="41">
        <v>2938</v>
      </c>
    </row>
    <row r="87" spans="1:38" ht="12.75">
      <c r="A87" s="1" t="s">
        <v>69</v>
      </c>
      <c r="B87" s="29">
        <v>0</v>
      </c>
      <c r="C87" s="25"/>
      <c r="D87" s="2"/>
      <c r="E87" s="2">
        <v>0.04</v>
      </c>
      <c r="F87" s="2">
        <v>0.08</v>
      </c>
      <c r="G87" s="38"/>
      <c r="H87" s="29">
        <v>0.02</v>
      </c>
      <c r="I87" s="38"/>
      <c r="J87" s="11">
        <f t="shared" si="8"/>
        <v>0</v>
      </c>
      <c r="K87" s="20"/>
      <c r="L87" s="20"/>
      <c r="M87" s="20"/>
      <c r="N87" s="20"/>
      <c r="Q87" s="20"/>
      <c r="R87" s="20"/>
      <c r="AJ87" s="10">
        <f t="shared" si="6"/>
        <v>0</v>
      </c>
      <c r="AK87" s="41"/>
      <c r="AL87" s="41"/>
    </row>
    <row r="88" spans="1:38" ht="12.75">
      <c r="A88" s="1" t="s">
        <v>40</v>
      </c>
      <c r="B88" s="29">
        <v>1.05</v>
      </c>
      <c r="C88" s="25">
        <v>1.23</v>
      </c>
      <c r="D88" s="2">
        <v>1.25</v>
      </c>
      <c r="E88" s="2">
        <v>0.86</v>
      </c>
      <c r="F88" s="2">
        <v>0.89</v>
      </c>
      <c r="G88" s="38">
        <f t="shared" si="7"/>
        <v>0.46875</v>
      </c>
      <c r="H88" s="29">
        <v>1.04</v>
      </c>
      <c r="I88" s="38">
        <f t="shared" si="5"/>
        <v>4.375</v>
      </c>
      <c r="J88" s="11">
        <f t="shared" si="8"/>
        <v>2.1713842574641338</v>
      </c>
      <c r="K88" s="20"/>
      <c r="L88" s="20">
        <v>1</v>
      </c>
      <c r="M88" s="20">
        <v>1</v>
      </c>
      <c r="N88" s="20">
        <v>2</v>
      </c>
      <c r="O88" s="21">
        <v>1</v>
      </c>
      <c r="P88" s="21">
        <v>3</v>
      </c>
      <c r="Q88" s="20">
        <v>3</v>
      </c>
      <c r="R88" s="20">
        <v>1</v>
      </c>
      <c r="S88" s="20">
        <v>3</v>
      </c>
      <c r="T88" s="20">
        <v>3</v>
      </c>
      <c r="U88">
        <v>1</v>
      </c>
      <c r="V88">
        <v>3</v>
      </c>
      <c r="W88" s="20">
        <v>2</v>
      </c>
      <c r="X88">
        <v>1</v>
      </c>
      <c r="Y88">
        <v>3</v>
      </c>
      <c r="AA88">
        <v>6</v>
      </c>
      <c r="AB88">
        <v>3</v>
      </c>
      <c r="AE88">
        <v>1</v>
      </c>
      <c r="AF88">
        <v>8</v>
      </c>
      <c r="AG88">
        <v>6</v>
      </c>
      <c r="AH88">
        <v>1</v>
      </c>
      <c r="AI88">
        <v>3</v>
      </c>
      <c r="AJ88" s="10">
        <f t="shared" si="6"/>
        <v>56</v>
      </c>
      <c r="AK88" s="41">
        <v>9</v>
      </c>
      <c r="AL88" s="41">
        <v>84</v>
      </c>
    </row>
    <row r="89" spans="1:38" ht="12.75">
      <c r="A89" s="1" t="s">
        <v>41</v>
      </c>
      <c r="B89" s="29">
        <v>0.07</v>
      </c>
      <c r="C89" s="25">
        <v>0.19</v>
      </c>
      <c r="D89" s="2">
        <v>0.32</v>
      </c>
      <c r="E89" s="2">
        <v>0.22</v>
      </c>
      <c r="F89" s="2">
        <v>0.06</v>
      </c>
      <c r="G89" s="38"/>
      <c r="H89" s="29">
        <v>0.05</v>
      </c>
      <c r="I89" s="38">
        <f t="shared" si="5"/>
        <v>0.15625</v>
      </c>
      <c r="J89" s="11">
        <f t="shared" si="8"/>
        <v>0.387747188832881</v>
      </c>
      <c r="K89" s="20"/>
      <c r="L89" s="20"/>
      <c r="M89" s="20"/>
      <c r="N89" s="20">
        <v>1</v>
      </c>
      <c r="Q89" s="20">
        <v>1</v>
      </c>
      <c r="R89" s="20"/>
      <c r="W89" s="20">
        <v>1</v>
      </c>
      <c r="X89">
        <v>2</v>
      </c>
      <c r="Y89">
        <v>1</v>
      </c>
      <c r="Z89">
        <v>1</v>
      </c>
      <c r="AB89">
        <v>1</v>
      </c>
      <c r="AC89">
        <v>1</v>
      </c>
      <c r="AG89">
        <v>1</v>
      </c>
      <c r="AJ89" s="10">
        <f t="shared" si="6"/>
        <v>10</v>
      </c>
      <c r="AK89" s="41"/>
      <c r="AL89" s="41">
        <v>3</v>
      </c>
    </row>
    <row r="90" spans="1:38" ht="12.75">
      <c r="A90" s="1" t="s">
        <v>42</v>
      </c>
      <c r="B90" s="29">
        <v>1.85</v>
      </c>
      <c r="C90" s="25">
        <v>1.77</v>
      </c>
      <c r="D90" s="2">
        <v>1.62</v>
      </c>
      <c r="E90" s="2">
        <v>3.28</v>
      </c>
      <c r="F90" s="2">
        <v>3.37</v>
      </c>
      <c r="G90" s="38">
        <f t="shared" si="7"/>
        <v>1.3541666666666667</v>
      </c>
      <c r="H90" s="29">
        <v>2.16</v>
      </c>
      <c r="I90" s="38">
        <f t="shared" si="5"/>
        <v>0.625</v>
      </c>
      <c r="J90" s="11">
        <f t="shared" si="8"/>
        <v>1.6673129119813883</v>
      </c>
      <c r="K90" s="20">
        <v>4</v>
      </c>
      <c r="L90" s="20">
        <v>1</v>
      </c>
      <c r="M90" s="20"/>
      <c r="N90" s="20">
        <v>1</v>
      </c>
      <c r="P90" s="21">
        <v>2</v>
      </c>
      <c r="Q90" s="20"/>
      <c r="R90" s="20"/>
      <c r="T90" s="20">
        <v>1</v>
      </c>
      <c r="U90">
        <v>2</v>
      </c>
      <c r="W90" s="20">
        <v>1</v>
      </c>
      <c r="X90">
        <v>2</v>
      </c>
      <c r="Y90">
        <v>1</v>
      </c>
      <c r="Z90">
        <v>3</v>
      </c>
      <c r="AA90">
        <v>3</v>
      </c>
      <c r="AB90">
        <v>1</v>
      </c>
      <c r="AD90">
        <v>4</v>
      </c>
      <c r="AE90">
        <v>5</v>
      </c>
      <c r="AF90">
        <v>5</v>
      </c>
      <c r="AG90">
        <v>1</v>
      </c>
      <c r="AI90">
        <v>6</v>
      </c>
      <c r="AJ90" s="10">
        <f t="shared" si="6"/>
        <v>43</v>
      </c>
      <c r="AK90" s="41">
        <v>26</v>
      </c>
      <c r="AL90" s="41">
        <v>12</v>
      </c>
    </row>
    <row r="91" spans="1:38" ht="12.75">
      <c r="A91" s="1" t="s">
        <v>43</v>
      </c>
      <c r="B91" s="29">
        <v>7.92</v>
      </c>
      <c r="C91" s="25">
        <v>12.51</v>
      </c>
      <c r="D91" s="2">
        <v>12.08</v>
      </c>
      <c r="E91" s="2">
        <v>11.56</v>
      </c>
      <c r="F91" s="2">
        <v>9.33</v>
      </c>
      <c r="G91" s="38">
        <f t="shared" si="7"/>
        <v>29.427083333333332</v>
      </c>
      <c r="H91" s="29">
        <v>10.62</v>
      </c>
      <c r="I91" s="38">
        <f t="shared" si="5"/>
        <v>22.5</v>
      </c>
      <c r="J91" s="11">
        <f t="shared" si="8"/>
        <v>9.499806126405584</v>
      </c>
      <c r="K91" s="20">
        <v>9</v>
      </c>
      <c r="L91" s="20">
        <v>32</v>
      </c>
      <c r="M91" s="20">
        <v>6</v>
      </c>
      <c r="N91" s="20">
        <v>20</v>
      </c>
      <c r="Q91" s="20">
        <v>24</v>
      </c>
      <c r="R91" s="20">
        <v>35</v>
      </c>
      <c r="S91" s="20">
        <v>6</v>
      </c>
      <c r="T91">
        <v>30</v>
      </c>
      <c r="V91">
        <v>4</v>
      </c>
      <c r="W91" s="20">
        <v>4</v>
      </c>
      <c r="X91">
        <v>2</v>
      </c>
      <c r="Y91">
        <v>14</v>
      </c>
      <c r="Z91">
        <v>11</v>
      </c>
      <c r="AA91">
        <v>6</v>
      </c>
      <c r="AB91">
        <v>9</v>
      </c>
      <c r="AC91">
        <v>3</v>
      </c>
      <c r="AD91">
        <v>10</v>
      </c>
      <c r="AE91">
        <v>12</v>
      </c>
      <c r="AF91">
        <v>1</v>
      </c>
      <c r="AG91">
        <v>2</v>
      </c>
      <c r="AI91">
        <v>5</v>
      </c>
      <c r="AJ91" s="10">
        <f t="shared" si="6"/>
        <v>245</v>
      </c>
      <c r="AK91" s="41">
        <v>565</v>
      </c>
      <c r="AL91" s="41">
        <v>432</v>
      </c>
    </row>
    <row r="92" spans="1:38" ht="12.75">
      <c r="A92" s="1" t="s">
        <v>119</v>
      </c>
      <c r="B92" s="29">
        <v>0</v>
      </c>
      <c r="C92" s="25"/>
      <c r="D92" s="2"/>
      <c r="E92" s="2"/>
      <c r="F92" s="2">
        <v>0.04</v>
      </c>
      <c r="G92" s="38">
        <f t="shared" si="7"/>
        <v>0.10416666666666667</v>
      </c>
      <c r="H92" s="29">
        <v>0.02</v>
      </c>
      <c r="I92" s="38">
        <f t="shared" si="5"/>
        <v>0.20833333333333334</v>
      </c>
      <c r="J92" s="11">
        <f t="shared" si="8"/>
        <v>0</v>
      </c>
      <c r="K92" s="20"/>
      <c r="L92" s="20"/>
      <c r="M92" s="20"/>
      <c r="N92" s="20"/>
      <c r="Q92" s="20"/>
      <c r="R92" s="20"/>
      <c r="AJ92" s="10">
        <f t="shared" si="6"/>
        <v>0</v>
      </c>
      <c r="AK92" s="41">
        <v>2</v>
      </c>
      <c r="AL92" s="41">
        <v>4</v>
      </c>
    </row>
    <row r="93" spans="1:38" ht="12.75">
      <c r="A93" s="1" t="s">
        <v>44</v>
      </c>
      <c r="B93" s="29">
        <v>17.52</v>
      </c>
      <c r="C93" s="25">
        <v>43.92</v>
      </c>
      <c r="D93" s="2">
        <v>48.82</v>
      </c>
      <c r="E93" s="2">
        <v>39.16</v>
      </c>
      <c r="F93" s="2">
        <v>31.13</v>
      </c>
      <c r="G93" s="38">
        <f t="shared" si="7"/>
        <v>14.583333333333334</v>
      </c>
      <c r="H93" s="29">
        <v>44</v>
      </c>
      <c r="I93" s="38">
        <f t="shared" si="5"/>
        <v>17.552083333333332</v>
      </c>
      <c r="J93" s="11">
        <f t="shared" si="8"/>
        <v>29.74020938348197</v>
      </c>
      <c r="K93" s="20">
        <v>21</v>
      </c>
      <c r="L93" s="20">
        <v>32</v>
      </c>
      <c r="M93" s="20"/>
      <c r="N93" s="20"/>
      <c r="Q93" s="20">
        <v>144</v>
      </c>
      <c r="R93" s="20">
        <v>15</v>
      </c>
      <c r="S93">
        <v>10</v>
      </c>
      <c r="W93" s="20">
        <v>18</v>
      </c>
      <c r="AA93">
        <v>7</v>
      </c>
      <c r="AB93">
        <v>17</v>
      </c>
      <c r="AC93">
        <v>340</v>
      </c>
      <c r="AD93">
        <v>23</v>
      </c>
      <c r="AG93">
        <v>124</v>
      </c>
      <c r="AI93">
        <v>16</v>
      </c>
      <c r="AJ93" s="10">
        <f t="shared" si="6"/>
        <v>767</v>
      </c>
      <c r="AK93" s="41">
        <v>280</v>
      </c>
      <c r="AL93" s="41">
        <v>337</v>
      </c>
    </row>
    <row r="94" spans="1:38" ht="12.75">
      <c r="A94" s="1" t="s">
        <v>102</v>
      </c>
      <c r="B94" s="29">
        <v>0</v>
      </c>
      <c r="C94" s="25"/>
      <c r="D94" s="2">
        <v>0.02</v>
      </c>
      <c r="E94" s="2"/>
      <c r="F94" s="2"/>
      <c r="G94" s="38"/>
      <c r="H94" s="29"/>
      <c r="I94" s="38">
        <f t="shared" si="5"/>
        <v>0.052083333333333336</v>
      </c>
      <c r="J94" s="11">
        <f t="shared" si="8"/>
        <v>0</v>
      </c>
      <c r="K94" s="20"/>
      <c r="L94" s="20"/>
      <c r="M94" s="20"/>
      <c r="N94" s="20"/>
      <c r="Q94" s="20"/>
      <c r="R94" s="20"/>
      <c r="AJ94" s="10">
        <f t="shared" si="6"/>
        <v>0</v>
      </c>
      <c r="AK94" s="41"/>
      <c r="AL94" s="41">
        <v>1</v>
      </c>
    </row>
    <row r="95" spans="1:38" ht="12.75">
      <c r="A95" s="1" t="s">
        <v>45</v>
      </c>
      <c r="B95" s="29">
        <v>39.26</v>
      </c>
      <c r="C95" s="25">
        <v>22.49</v>
      </c>
      <c r="D95" s="2">
        <v>18.65</v>
      </c>
      <c r="E95" s="2">
        <v>29.18</v>
      </c>
      <c r="F95" s="2">
        <v>27.04</v>
      </c>
      <c r="G95" s="38">
        <f t="shared" si="7"/>
        <v>41.666666666666664</v>
      </c>
      <c r="H95" s="29">
        <v>20.59</v>
      </c>
      <c r="I95" s="38">
        <f t="shared" si="5"/>
        <v>40.989583333333336</v>
      </c>
      <c r="J95" s="11">
        <f t="shared" si="8"/>
        <v>18.417991469561848</v>
      </c>
      <c r="K95" s="20">
        <v>28</v>
      </c>
      <c r="L95" s="20">
        <v>75</v>
      </c>
      <c r="M95" s="20">
        <v>7</v>
      </c>
      <c r="N95" s="20">
        <v>4</v>
      </c>
      <c r="P95">
        <v>9</v>
      </c>
      <c r="Q95" s="20">
        <v>20</v>
      </c>
      <c r="R95" s="20">
        <v>25</v>
      </c>
      <c r="S95" s="20">
        <v>4</v>
      </c>
      <c r="T95">
        <v>14</v>
      </c>
      <c r="V95">
        <v>1</v>
      </c>
      <c r="W95" s="20">
        <v>67</v>
      </c>
      <c r="X95">
        <v>1</v>
      </c>
      <c r="Y95">
        <v>9</v>
      </c>
      <c r="Z95">
        <v>8</v>
      </c>
      <c r="AA95">
        <v>22</v>
      </c>
      <c r="AB95">
        <v>23</v>
      </c>
      <c r="AC95">
        <v>75</v>
      </c>
      <c r="AD95">
        <v>11</v>
      </c>
      <c r="AE95">
        <v>21</v>
      </c>
      <c r="AF95">
        <v>4</v>
      </c>
      <c r="AG95">
        <v>14</v>
      </c>
      <c r="AH95">
        <v>12</v>
      </c>
      <c r="AI95">
        <v>21</v>
      </c>
      <c r="AJ95" s="10">
        <f t="shared" si="6"/>
        <v>475</v>
      </c>
      <c r="AK95" s="41">
        <v>800</v>
      </c>
      <c r="AL95" s="41">
        <v>787</v>
      </c>
    </row>
    <row r="96" spans="1:38" ht="12.75">
      <c r="A96" s="1" t="s">
        <v>46</v>
      </c>
      <c r="B96" s="29">
        <v>0.43</v>
      </c>
      <c r="C96" s="25">
        <v>1.19</v>
      </c>
      <c r="D96" s="2">
        <v>1.42</v>
      </c>
      <c r="E96" s="2">
        <v>2.2</v>
      </c>
      <c r="F96" s="2">
        <v>2.38</v>
      </c>
      <c r="G96" s="38">
        <f t="shared" si="7"/>
        <v>7.5</v>
      </c>
      <c r="H96" s="29">
        <v>2.82</v>
      </c>
      <c r="I96" s="38">
        <f t="shared" si="5"/>
        <v>4.895833333333333</v>
      </c>
      <c r="J96" s="11">
        <f t="shared" si="8"/>
        <v>3.7999224505622338</v>
      </c>
      <c r="K96" s="20"/>
      <c r="L96" s="20"/>
      <c r="M96" s="20"/>
      <c r="N96" s="20">
        <v>6</v>
      </c>
      <c r="O96">
        <v>2</v>
      </c>
      <c r="P96">
        <v>6</v>
      </c>
      <c r="Q96" s="20">
        <v>14</v>
      </c>
      <c r="R96" s="20"/>
      <c r="S96" s="20">
        <v>1</v>
      </c>
      <c r="T96">
        <v>11</v>
      </c>
      <c r="U96">
        <v>4</v>
      </c>
      <c r="V96">
        <v>2</v>
      </c>
      <c r="W96">
        <v>3</v>
      </c>
      <c r="X96">
        <v>3</v>
      </c>
      <c r="Y96">
        <v>3</v>
      </c>
      <c r="Z96">
        <v>4</v>
      </c>
      <c r="AA96">
        <v>3</v>
      </c>
      <c r="AB96">
        <v>20</v>
      </c>
      <c r="AF96">
        <v>1</v>
      </c>
      <c r="AH96">
        <v>5</v>
      </c>
      <c r="AI96">
        <v>10</v>
      </c>
      <c r="AJ96" s="10">
        <f t="shared" si="6"/>
        <v>98</v>
      </c>
      <c r="AK96" s="41">
        <v>144</v>
      </c>
      <c r="AL96" s="41">
        <v>94</v>
      </c>
    </row>
    <row r="97" spans="1:38" ht="12.75">
      <c r="A97" s="1" t="s">
        <v>47</v>
      </c>
      <c r="B97" s="29">
        <v>0.16</v>
      </c>
      <c r="C97" s="25"/>
      <c r="D97" s="2">
        <v>0.44</v>
      </c>
      <c r="E97" s="2"/>
      <c r="F97" s="2">
        <v>0.04</v>
      </c>
      <c r="G97" s="38">
        <f t="shared" si="7"/>
        <v>0.3645833333333333</v>
      </c>
      <c r="H97" s="29"/>
      <c r="I97" s="38">
        <f t="shared" si="5"/>
        <v>0.052083333333333336</v>
      </c>
      <c r="J97" s="11">
        <f t="shared" si="8"/>
        <v>0</v>
      </c>
      <c r="K97" s="20"/>
      <c r="L97" s="20"/>
      <c r="M97" s="20"/>
      <c r="N97" s="20"/>
      <c r="Q97" s="20"/>
      <c r="R97" s="20"/>
      <c r="AJ97" s="10">
        <f t="shared" si="6"/>
        <v>0</v>
      </c>
      <c r="AK97" s="41">
        <v>7</v>
      </c>
      <c r="AL97" s="41">
        <v>1</v>
      </c>
    </row>
    <row r="98" spans="1:38" ht="12.75">
      <c r="A98" s="1" t="s">
        <v>48</v>
      </c>
      <c r="B98" s="29">
        <v>36.63</v>
      </c>
      <c r="C98" s="26">
        <v>14.5</v>
      </c>
      <c r="D98" s="2">
        <v>9.95</v>
      </c>
      <c r="E98" s="2">
        <v>8.57</v>
      </c>
      <c r="F98" s="2">
        <v>8.29</v>
      </c>
      <c r="G98" s="38">
        <f t="shared" si="7"/>
        <v>8.697916666666666</v>
      </c>
      <c r="H98" s="29">
        <v>10.24</v>
      </c>
      <c r="I98" s="38">
        <f t="shared" si="5"/>
        <v>7.34375</v>
      </c>
      <c r="J98" s="11">
        <f t="shared" si="8"/>
        <v>4.885614579294301</v>
      </c>
      <c r="K98" s="20">
        <v>8</v>
      </c>
      <c r="L98" s="20">
        <v>16</v>
      </c>
      <c r="M98" s="20"/>
      <c r="N98" s="20">
        <v>3</v>
      </c>
      <c r="Q98" s="20">
        <v>11</v>
      </c>
      <c r="R98" s="20">
        <v>11</v>
      </c>
      <c r="X98">
        <v>12</v>
      </c>
      <c r="Y98">
        <v>9</v>
      </c>
      <c r="AB98">
        <v>12</v>
      </c>
      <c r="AC98">
        <v>5</v>
      </c>
      <c r="AD98">
        <v>26</v>
      </c>
      <c r="AG98">
        <v>8</v>
      </c>
      <c r="AH98">
        <v>5</v>
      </c>
      <c r="AJ98" s="10">
        <f t="shared" si="6"/>
        <v>126</v>
      </c>
      <c r="AK98" s="41">
        <v>167</v>
      </c>
      <c r="AL98" s="41">
        <v>141</v>
      </c>
    </row>
    <row r="99" spans="1:38" ht="12.75">
      <c r="A99" s="1" t="s">
        <v>49</v>
      </c>
      <c r="B99" s="29">
        <v>0</v>
      </c>
      <c r="C99" s="25">
        <v>0.17</v>
      </c>
      <c r="D99" s="2">
        <v>0.32</v>
      </c>
      <c r="E99" s="2">
        <v>0.37</v>
      </c>
      <c r="F99" s="2">
        <v>0.4</v>
      </c>
      <c r="G99" s="38">
        <f t="shared" si="7"/>
        <v>39.84375</v>
      </c>
      <c r="H99" s="29">
        <v>0.8</v>
      </c>
      <c r="I99" s="38">
        <f t="shared" si="5"/>
        <v>28.177083333333332</v>
      </c>
      <c r="J99" s="11">
        <f t="shared" si="8"/>
        <v>0.0775494377665762</v>
      </c>
      <c r="K99" s="20"/>
      <c r="L99" s="20"/>
      <c r="M99" s="20"/>
      <c r="N99" s="20"/>
      <c r="Q99" s="20">
        <v>2</v>
      </c>
      <c r="R99" s="20"/>
      <c r="AJ99" s="10">
        <f t="shared" si="6"/>
        <v>2</v>
      </c>
      <c r="AK99" s="41">
        <v>765</v>
      </c>
      <c r="AL99" s="41">
        <v>541</v>
      </c>
    </row>
    <row r="100" spans="1:38" ht="12.75">
      <c r="A100" s="1" t="s">
        <v>50</v>
      </c>
      <c r="B100" s="29">
        <v>0.73</v>
      </c>
      <c r="C100" s="25">
        <v>0.04</v>
      </c>
      <c r="D100" s="2">
        <v>0.29</v>
      </c>
      <c r="E100" s="2">
        <v>0.15</v>
      </c>
      <c r="F100" s="2">
        <v>0.12</v>
      </c>
      <c r="G100" s="38">
        <f t="shared" si="7"/>
        <v>4.010416666666667</v>
      </c>
      <c r="H100" s="29">
        <v>0.22</v>
      </c>
      <c r="I100" s="38">
        <f t="shared" si="5"/>
        <v>2.1875</v>
      </c>
      <c r="J100" s="11">
        <f t="shared" si="8"/>
        <v>0.5040713454827453</v>
      </c>
      <c r="K100" s="20"/>
      <c r="L100" s="20"/>
      <c r="M100" s="20"/>
      <c r="N100" s="20"/>
      <c r="Q100" s="20"/>
      <c r="R100" s="20">
        <v>1</v>
      </c>
      <c r="W100">
        <v>2</v>
      </c>
      <c r="Y100">
        <v>8</v>
      </c>
      <c r="AB100">
        <v>1</v>
      </c>
      <c r="AD100">
        <v>1</v>
      </c>
      <c r="AJ100" s="10">
        <f t="shared" si="6"/>
        <v>13</v>
      </c>
      <c r="AK100" s="41">
        <v>77</v>
      </c>
      <c r="AL100" s="41">
        <v>42</v>
      </c>
    </row>
    <row r="101" spans="1:38" ht="12.75">
      <c r="A101" s="1" t="s">
        <v>51</v>
      </c>
      <c r="B101" s="29">
        <v>0.47</v>
      </c>
      <c r="C101" s="25">
        <v>0.11</v>
      </c>
      <c r="D101" s="2">
        <v>1.99</v>
      </c>
      <c r="E101" s="2">
        <v>0.22</v>
      </c>
      <c r="F101" s="2">
        <v>0.04</v>
      </c>
      <c r="G101" s="38">
        <f t="shared" si="7"/>
        <v>0.4166666666666667</v>
      </c>
      <c r="H101" s="29">
        <v>0.02</v>
      </c>
      <c r="I101" s="38">
        <f t="shared" si="5"/>
        <v>0.8854166666666666</v>
      </c>
      <c r="J101" s="11">
        <f t="shared" si="8"/>
        <v>0.0775494377665762</v>
      </c>
      <c r="K101" s="20"/>
      <c r="L101" s="20"/>
      <c r="M101" s="20"/>
      <c r="N101" s="20"/>
      <c r="Q101" s="20"/>
      <c r="R101" s="20"/>
      <c r="W101">
        <v>1</v>
      </c>
      <c r="AE101">
        <v>1</v>
      </c>
      <c r="AJ101" s="10">
        <f t="shared" si="6"/>
        <v>2</v>
      </c>
      <c r="AK101" s="41">
        <v>8</v>
      </c>
      <c r="AL101" s="41">
        <v>17</v>
      </c>
    </row>
    <row r="102" spans="1:38" ht="12.75">
      <c r="A102" s="1" t="s">
        <v>165</v>
      </c>
      <c r="B102" s="29">
        <v>0</v>
      </c>
      <c r="C102" s="25"/>
      <c r="D102" s="2"/>
      <c r="E102" s="2"/>
      <c r="F102" s="2"/>
      <c r="G102" s="38"/>
      <c r="H102" s="29"/>
      <c r="I102" s="38">
        <f t="shared" si="5"/>
        <v>0.3645833333333333</v>
      </c>
      <c r="J102" s="11">
        <f t="shared" si="8"/>
        <v>0</v>
      </c>
      <c r="K102" s="20"/>
      <c r="L102" s="20"/>
      <c r="M102" s="20"/>
      <c r="N102" s="20"/>
      <c r="Q102" s="20"/>
      <c r="R102" s="20"/>
      <c r="AJ102" s="10">
        <f t="shared" si="6"/>
        <v>0</v>
      </c>
      <c r="AK102" s="41"/>
      <c r="AL102" s="41">
        <v>7</v>
      </c>
    </row>
    <row r="103" spans="1:38" ht="12.75">
      <c r="A103" s="1" t="s">
        <v>52</v>
      </c>
      <c r="B103" s="29">
        <v>10.8</v>
      </c>
      <c r="C103" s="25">
        <v>47.88</v>
      </c>
      <c r="D103" s="2">
        <v>61.32</v>
      </c>
      <c r="E103" s="2">
        <v>62.29</v>
      </c>
      <c r="F103" s="2">
        <v>47.02</v>
      </c>
      <c r="G103" s="38">
        <f t="shared" si="7"/>
        <v>105.83333333333333</v>
      </c>
      <c r="H103" s="29">
        <v>76.54</v>
      </c>
      <c r="I103" s="38">
        <f t="shared" si="5"/>
        <v>89.21875</v>
      </c>
      <c r="J103" s="11">
        <f t="shared" si="8"/>
        <v>99.3796044978674</v>
      </c>
      <c r="K103" s="20">
        <v>93</v>
      </c>
      <c r="L103" s="20">
        <v>80</v>
      </c>
      <c r="M103" s="20">
        <v>2</v>
      </c>
      <c r="N103" s="20">
        <v>203</v>
      </c>
      <c r="O103" s="21">
        <v>17</v>
      </c>
      <c r="P103" s="21">
        <v>1</v>
      </c>
      <c r="Q103" s="20">
        <v>58</v>
      </c>
      <c r="R103" s="20">
        <v>259</v>
      </c>
      <c r="S103" s="20">
        <v>8</v>
      </c>
      <c r="T103" s="20">
        <v>182</v>
      </c>
      <c r="U103">
        <v>3</v>
      </c>
      <c r="V103">
        <v>6</v>
      </c>
      <c r="W103" s="20">
        <v>152</v>
      </c>
      <c r="X103">
        <v>39</v>
      </c>
      <c r="Y103">
        <v>795</v>
      </c>
      <c r="Z103">
        <v>5</v>
      </c>
      <c r="AA103">
        <v>183</v>
      </c>
      <c r="AB103">
        <v>96</v>
      </c>
      <c r="AC103">
        <v>181</v>
      </c>
      <c r="AD103">
        <v>101</v>
      </c>
      <c r="AE103">
        <v>76</v>
      </c>
      <c r="AH103">
        <v>14</v>
      </c>
      <c r="AI103">
        <v>9</v>
      </c>
      <c r="AJ103" s="10">
        <f t="shared" si="6"/>
        <v>2563</v>
      </c>
      <c r="AK103" s="41">
        <v>2032</v>
      </c>
      <c r="AL103" s="41">
        <v>1713</v>
      </c>
    </row>
    <row r="104" spans="1:38" ht="12.75">
      <c r="A104" s="1" t="s">
        <v>53</v>
      </c>
      <c r="B104" s="29">
        <v>0.62</v>
      </c>
      <c r="C104" s="25">
        <v>0.09</v>
      </c>
      <c r="D104" s="2">
        <v>1.57</v>
      </c>
      <c r="E104" s="2">
        <v>0.37</v>
      </c>
      <c r="F104" s="2">
        <v>0.5</v>
      </c>
      <c r="G104" s="38">
        <f t="shared" si="7"/>
        <v>1.9270833333333333</v>
      </c>
      <c r="H104" s="29">
        <v>0.55</v>
      </c>
      <c r="I104" s="38">
        <f t="shared" si="5"/>
        <v>1.9791666666666667</v>
      </c>
      <c r="J104" s="11">
        <f t="shared" si="8"/>
        <v>1.3571151609150836</v>
      </c>
      <c r="K104" s="20"/>
      <c r="L104" s="20">
        <v>2</v>
      </c>
      <c r="M104" s="20"/>
      <c r="N104" s="20">
        <v>6</v>
      </c>
      <c r="Q104" s="20"/>
      <c r="R104" s="20"/>
      <c r="AD104">
        <v>3</v>
      </c>
      <c r="AE104">
        <v>24</v>
      </c>
      <c r="AJ104" s="10">
        <f t="shared" si="6"/>
        <v>35</v>
      </c>
      <c r="AK104" s="41">
        <v>37</v>
      </c>
      <c r="AL104" s="41">
        <v>38</v>
      </c>
    </row>
    <row r="105" spans="1:38" ht="12.75">
      <c r="A105" s="1" t="s">
        <v>54</v>
      </c>
      <c r="B105" s="29">
        <v>2.14</v>
      </c>
      <c r="C105" s="25">
        <v>0.58</v>
      </c>
      <c r="D105" s="2">
        <v>52.13</v>
      </c>
      <c r="E105" s="2">
        <v>0.24</v>
      </c>
      <c r="F105" s="2">
        <v>16.09</v>
      </c>
      <c r="G105" s="38">
        <f t="shared" si="7"/>
        <v>1.1458333333333333</v>
      </c>
      <c r="H105" s="29">
        <v>0.51</v>
      </c>
      <c r="I105" s="38">
        <f t="shared" si="5"/>
        <v>65.20833333333333</v>
      </c>
      <c r="J105" s="11">
        <f t="shared" si="8"/>
        <v>15.122140364482359</v>
      </c>
      <c r="K105" s="20">
        <v>5</v>
      </c>
      <c r="L105" s="20"/>
      <c r="M105" s="20"/>
      <c r="N105" s="20">
        <v>14</v>
      </c>
      <c r="Q105" s="20">
        <v>2</v>
      </c>
      <c r="R105" s="20">
        <v>7</v>
      </c>
      <c r="T105">
        <v>4</v>
      </c>
      <c r="V105">
        <v>16</v>
      </c>
      <c r="W105">
        <v>1</v>
      </c>
      <c r="Y105">
        <v>5</v>
      </c>
      <c r="AA105">
        <v>6</v>
      </c>
      <c r="AB105">
        <v>12</v>
      </c>
      <c r="AC105">
        <v>230</v>
      </c>
      <c r="AD105">
        <v>16</v>
      </c>
      <c r="AE105">
        <v>27</v>
      </c>
      <c r="AH105">
        <v>44</v>
      </c>
      <c r="AI105">
        <v>1</v>
      </c>
      <c r="AJ105" s="10">
        <f t="shared" si="6"/>
        <v>390</v>
      </c>
      <c r="AK105" s="41">
        <v>22</v>
      </c>
      <c r="AL105" s="41">
        <v>1252</v>
      </c>
    </row>
    <row r="106" spans="1:38" ht="12.75">
      <c r="A106" s="1" t="s">
        <v>55</v>
      </c>
      <c r="B106" s="29">
        <v>0.07</v>
      </c>
      <c r="C106" s="25">
        <v>0.02</v>
      </c>
      <c r="D106" s="2">
        <v>0.22</v>
      </c>
      <c r="E106" s="2">
        <v>0.04</v>
      </c>
      <c r="F106" s="2"/>
      <c r="G106" s="38">
        <f t="shared" si="7"/>
        <v>0.052083333333333336</v>
      </c>
      <c r="H106" s="29"/>
      <c r="I106" s="38"/>
      <c r="J106" s="11">
        <f t="shared" si="8"/>
        <v>0</v>
      </c>
      <c r="K106" s="20"/>
      <c r="L106" s="20"/>
      <c r="M106" s="20"/>
      <c r="N106" s="20"/>
      <c r="Q106" s="20"/>
      <c r="R106" s="20"/>
      <c r="AJ106" s="10">
        <f t="shared" si="6"/>
        <v>0</v>
      </c>
      <c r="AK106" s="41">
        <v>1</v>
      </c>
      <c r="AL106" s="41"/>
    </row>
    <row r="107" spans="1:38" ht="12.75">
      <c r="A107" s="1" t="s">
        <v>103</v>
      </c>
      <c r="B107" s="29">
        <v>0.02</v>
      </c>
      <c r="C107" s="25"/>
      <c r="D107" s="2">
        <v>0.61</v>
      </c>
      <c r="E107" s="2"/>
      <c r="F107" s="2"/>
      <c r="G107" s="38"/>
      <c r="H107" s="29"/>
      <c r="I107" s="38"/>
      <c r="J107" s="11">
        <f t="shared" si="8"/>
        <v>0</v>
      </c>
      <c r="K107" s="20"/>
      <c r="L107" s="20"/>
      <c r="M107" s="20"/>
      <c r="N107" s="20"/>
      <c r="Q107" s="20"/>
      <c r="R107" s="20"/>
      <c r="AJ107" s="10">
        <f t="shared" si="6"/>
        <v>0</v>
      </c>
      <c r="AK107" s="41"/>
      <c r="AL107" s="41"/>
    </row>
    <row r="108" spans="1:38" ht="12.75">
      <c r="A108" s="1" t="s">
        <v>56</v>
      </c>
      <c r="B108" s="29">
        <v>6.36</v>
      </c>
      <c r="C108" s="25">
        <v>2.08</v>
      </c>
      <c r="D108" s="2">
        <v>30.83</v>
      </c>
      <c r="E108" s="2">
        <v>3.56</v>
      </c>
      <c r="F108" s="2">
        <v>18.08</v>
      </c>
      <c r="G108" s="38">
        <f t="shared" si="7"/>
        <v>5.729166666666667</v>
      </c>
      <c r="H108" s="29">
        <v>3.42</v>
      </c>
      <c r="I108" s="38">
        <f t="shared" si="5"/>
        <v>16.979166666666668</v>
      </c>
      <c r="J108" s="11">
        <f t="shared" si="8"/>
        <v>26.36680884063591</v>
      </c>
      <c r="K108" s="20">
        <v>20</v>
      </c>
      <c r="L108" s="20">
        <v>72</v>
      </c>
      <c r="M108" s="20">
        <v>1</v>
      </c>
      <c r="N108" s="20">
        <v>41</v>
      </c>
      <c r="O108" s="21">
        <v>2</v>
      </c>
      <c r="P108" s="21">
        <v>87</v>
      </c>
      <c r="Q108" s="20">
        <v>28</v>
      </c>
      <c r="R108" s="20">
        <v>139</v>
      </c>
      <c r="S108" s="20">
        <v>2</v>
      </c>
      <c r="T108" s="20">
        <v>12</v>
      </c>
      <c r="V108">
        <v>1</v>
      </c>
      <c r="W108" s="20">
        <v>2</v>
      </c>
      <c r="X108">
        <v>32</v>
      </c>
      <c r="Y108">
        <v>8</v>
      </c>
      <c r="Z108">
        <v>5</v>
      </c>
      <c r="AA108">
        <v>35</v>
      </c>
      <c r="AB108">
        <v>7</v>
      </c>
      <c r="AC108">
        <v>11</v>
      </c>
      <c r="AD108">
        <v>26</v>
      </c>
      <c r="AE108">
        <v>67</v>
      </c>
      <c r="AF108">
        <v>5</v>
      </c>
      <c r="AG108">
        <v>34</v>
      </c>
      <c r="AH108">
        <v>38</v>
      </c>
      <c r="AI108">
        <v>5</v>
      </c>
      <c r="AJ108" s="10">
        <f t="shared" si="6"/>
        <v>680</v>
      </c>
      <c r="AK108" s="41">
        <v>110</v>
      </c>
      <c r="AL108" s="41">
        <v>326</v>
      </c>
    </row>
    <row r="109" spans="1:38" ht="12.75">
      <c r="A109" s="1" t="s">
        <v>57</v>
      </c>
      <c r="B109" s="29">
        <v>0</v>
      </c>
      <c r="C109" s="25">
        <v>0.02</v>
      </c>
      <c r="E109" s="2"/>
      <c r="F109" s="2">
        <v>0.06</v>
      </c>
      <c r="G109" s="38"/>
      <c r="H109" s="29"/>
      <c r="I109" s="38">
        <f t="shared" si="5"/>
        <v>0.3645833333333333</v>
      </c>
      <c r="J109" s="11">
        <f t="shared" si="8"/>
        <v>0.0387747188832881</v>
      </c>
      <c r="K109" s="20"/>
      <c r="L109" s="20"/>
      <c r="M109" s="20"/>
      <c r="N109" s="20">
        <v>1</v>
      </c>
      <c r="Q109" s="20"/>
      <c r="R109" s="20"/>
      <c r="AJ109" s="10">
        <f t="shared" si="6"/>
        <v>1</v>
      </c>
      <c r="AK109" s="41"/>
      <c r="AL109" s="41">
        <v>7</v>
      </c>
    </row>
    <row r="110" spans="1:38" ht="12.75">
      <c r="A110" s="1" t="s">
        <v>58</v>
      </c>
      <c r="B110" s="29">
        <v>0.6</v>
      </c>
      <c r="C110" s="25">
        <v>0.15</v>
      </c>
      <c r="D110" s="2">
        <v>0.07</v>
      </c>
      <c r="E110" s="2"/>
      <c r="F110" s="2">
        <v>1.63</v>
      </c>
      <c r="G110" s="38">
        <f t="shared" si="7"/>
        <v>0.625</v>
      </c>
      <c r="H110" s="29"/>
      <c r="I110" s="38">
        <f t="shared" si="5"/>
        <v>31.197916666666668</v>
      </c>
      <c r="J110" s="11">
        <f t="shared" si="8"/>
        <v>3.7999224505622338</v>
      </c>
      <c r="K110" s="20"/>
      <c r="L110" s="20">
        <v>2</v>
      </c>
      <c r="M110" s="20"/>
      <c r="N110" s="20"/>
      <c r="O110">
        <v>2</v>
      </c>
      <c r="P110">
        <v>5</v>
      </c>
      <c r="Q110" s="20">
        <v>1</v>
      </c>
      <c r="R110" s="20"/>
      <c r="V110">
        <v>1</v>
      </c>
      <c r="W110">
        <v>9</v>
      </c>
      <c r="Y110">
        <v>23</v>
      </c>
      <c r="AA110">
        <v>23</v>
      </c>
      <c r="AB110">
        <v>7</v>
      </c>
      <c r="AF110">
        <v>21</v>
      </c>
      <c r="AG110">
        <v>4</v>
      </c>
      <c r="AJ110" s="10">
        <f t="shared" si="6"/>
        <v>98</v>
      </c>
      <c r="AK110" s="41">
        <v>12</v>
      </c>
      <c r="AL110" s="41">
        <v>599</v>
      </c>
    </row>
    <row r="111" spans="1:38" ht="12.75">
      <c r="A111" s="1" t="s">
        <v>59</v>
      </c>
      <c r="B111" s="29">
        <v>0.67</v>
      </c>
      <c r="C111" s="25">
        <v>0.35</v>
      </c>
      <c r="D111" s="2">
        <v>0.27</v>
      </c>
      <c r="E111" s="2">
        <v>0.04</v>
      </c>
      <c r="F111" s="2">
        <v>2.52</v>
      </c>
      <c r="G111" s="38">
        <f t="shared" si="7"/>
        <v>0.20833333333333334</v>
      </c>
      <c r="H111" s="29">
        <v>0.09</v>
      </c>
      <c r="I111" s="38">
        <f t="shared" si="5"/>
        <v>1.0416666666666667</v>
      </c>
      <c r="J111" s="11">
        <f t="shared" si="8"/>
        <v>3.6448235750290814</v>
      </c>
      <c r="K111" s="20">
        <v>6</v>
      </c>
      <c r="L111" s="20">
        <v>4</v>
      </c>
      <c r="M111" s="20"/>
      <c r="N111" s="20">
        <v>3</v>
      </c>
      <c r="P111">
        <v>1</v>
      </c>
      <c r="Q111" s="20"/>
      <c r="R111" s="20">
        <v>2</v>
      </c>
      <c r="S111" s="20">
        <v>10</v>
      </c>
      <c r="U111">
        <v>13</v>
      </c>
      <c r="V111">
        <v>9</v>
      </c>
      <c r="AB111">
        <v>18</v>
      </c>
      <c r="AD111">
        <v>10</v>
      </c>
      <c r="AE111">
        <v>18</v>
      </c>
      <c r="AJ111" s="10">
        <f t="shared" si="6"/>
        <v>94</v>
      </c>
      <c r="AK111" s="41">
        <v>4</v>
      </c>
      <c r="AL111" s="41">
        <v>20</v>
      </c>
    </row>
    <row r="112" spans="1:38" ht="12.75">
      <c r="A112" s="1" t="s">
        <v>60</v>
      </c>
      <c r="B112" s="29">
        <v>0</v>
      </c>
      <c r="C112" s="25"/>
      <c r="D112" s="2">
        <v>0.05</v>
      </c>
      <c r="E112" s="2"/>
      <c r="F112" s="2">
        <v>0.06</v>
      </c>
      <c r="G112" s="38">
        <f t="shared" si="7"/>
        <v>0.9375</v>
      </c>
      <c r="H112" s="29">
        <v>0.07</v>
      </c>
      <c r="I112" s="38">
        <f t="shared" si="5"/>
        <v>1.5104166666666667</v>
      </c>
      <c r="J112" s="11">
        <f t="shared" si="8"/>
        <v>0.0775494377665762</v>
      </c>
      <c r="K112" s="20"/>
      <c r="L112" s="20"/>
      <c r="M112" s="20"/>
      <c r="N112" s="20"/>
      <c r="Q112" s="20"/>
      <c r="R112" s="20"/>
      <c r="AA112">
        <v>1</v>
      </c>
      <c r="AI112">
        <v>1</v>
      </c>
      <c r="AJ112" s="10">
        <f t="shared" si="6"/>
        <v>2</v>
      </c>
      <c r="AK112" s="41">
        <v>18</v>
      </c>
      <c r="AL112" s="41">
        <v>29</v>
      </c>
    </row>
    <row r="113" spans="1:38" ht="12.75">
      <c r="A113" s="1" t="s">
        <v>104</v>
      </c>
      <c r="B113" s="29">
        <v>0.02</v>
      </c>
      <c r="C113" s="25"/>
      <c r="D113" s="2">
        <v>0.56</v>
      </c>
      <c r="E113" s="2"/>
      <c r="F113" s="2"/>
      <c r="G113" s="38"/>
      <c r="H113" s="29"/>
      <c r="I113" s="38"/>
      <c r="J113" s="11">
        <f t="shared" si="8"/>
        <v>0</v>
      </c>
      <c r="K113" s="20"/>
      <c r="L113" s="20"/>
      <c r="M113" s="20"/>
      <c r="N113" s="20"/>
      <c r="Q113" s="20"/>
      <c r="R113" s="20"/>
      <c r="AJ113" s="10">
        <f t="shared" si="6"/>
        <v>0</v>
      </c>
      <c r="AK113" s="41"/>
      <c r="AL113" s="41"/>
    </row>
    <row r="114" spans="1:38" ht="12.75">
      <c r="A114" s="1" t="s">
        <v>61</v>
      </c>
      <c r="B114" s="29">
        <v>15.97</v>
      </c>
      <c r="C114" s="25">
        <v>7.27</v>
      </c>
      <c r="D114" s="2">
        <v>17.25</v>
      </c>
      <c r="E114" s="2">
        <v>11.21</v>
      </c>
      <c r="F114" s="2">
        <v>22.16</v>
      </c>
      <c r="G114" s="38">
        <f t="shared" si="7"/>
        <v>13.645833333333334</v>
      </c>
      <c r="H114" s="29">
        <v>11.13</v>
      </c>
      <c r="I114" s="38">
        <f t="shared" si="5"/>
        <v>18.697916666666668</v>
      </c>
      <c r="J114" s="11">
        <f t="shared" si="8"/>
        <v>17.95269484296239</v>
      </c>
      <c r="K114" s="20">
        <v>35</v>
      </c>
      <c r="L114" s="20">
        <v>28</v>
      </c>
      <c r="M114" s="20">
        <v>1</v>
      </c>
      <c r="N114" s="20">
        <v>26</v>
      </c>
      <c r="O114" s="21">
        <v>16</v>
      </c>
      <c r="P114" s="21">
        <v>6</v>
      </c>
      <c r="Q114" s="20">
        <v>18</v>
      </c>
      <c r="R114" s="20">
        <v>39</v>
      </c>
      <c r="S114" s="20">
        <v>6</v>
      </c>
      <c r="T114" s="20">
        <v>20</v>
      </c>
      <c r="U114">
        <v>9</v>
      </c>
      <c r="V114">
        <v>23</v>
      </c>
      <c r="W114" s="20">
        <v>17</v>
      </c>
      <c r="X114">
        <v>4</v>
      </c>
      <c r="Y114">
        <v>27</v>
      </c>
      <c r="Z114">
        <v>14</v>
      </c>
      <c r="AA114">
        <v>19</v>
      </c>
      <c r="AB114">
        <v>18</v>
      </c>
      <c r="AC114">
        <v>4</v>
      </c>
      <c r="AD114">
        <v>26</v>
      </c>
      <c r="AE114">
        <v>14</v>
      </c>
      <c r="AF114">
        <v>14</v>
      </c>
      <c r="AG114">
        <v>27</v>
      </c>
      <c r="AH114">
        <v>27</v>
      </c>
      <c r="AI114">
        <v>25</v>
      </c>
      <c r="AJ114" s="10">
        <f t="shared" si="6"/>
        <v>463</v>
      </c>
      <c r="AK114" s="41">
        <v>262</v>
      </c>
      <c r="AL114" s="41">
        <v>359</v>
      </c>
    </row>
    <row r="115" spans="1:38" ht="12.75">
      <c r="A115" s="1" t="s">
        <v>110</v>
      </c>
      <c r="B115" s="29">
        <v>0</v>
      </c>
      <c r="C115" s="25"/>
      <c r="D115" s="2"/>
      <c r="E115" s="2">
        <v>0.04</v>
      </c>
      <c r="F115" s="2"/>
      <c r="G115" s="38"/>
      <c r="H115" s="29"/>
      <c r="I115" s="38"/>
      <c r="J115" s="11">
        <f t="shared" si="8"/>
        <v>0</v>
      </c>
      <c r="K115" s="20"/>
      <c r="L115" s="20"/>
      <c r="M115" s="20"/>
      <c r="N115" s="20"/>
      <c r="Q115" s="20"/>
      <c r="R115" s="20"/>
      <c r="AJ115" s="10">
        <f t="shared" si="6"/>
        <v>0</v>
      </c>
      <c r="AK115" s="41"/>
      <c r="AL115" s="41"/>
    </row>
    <row r="116" spans="1:38" ht="12.75">
      <c r="A116" s="1" t="s">
        <v>62</v>
      </c>
      <c r="B116" s="29">
        <v>66.79</v>
      </c>
      <c r="C116" s="25">
        <v>35.84</v>
      </c>
      <c r="D116" s="2">
        <v>34.19</v>
      </c>
      <c r="E116" s="2">
        <v>61.32</v>
      </c>
      <c r="F116" s="2">
        <v>67.3</v>
      </c>
      <c r="G116" s="38">
        <f t="shared" si="7"/>
        <v>185.83333333333334</v>
      </c>
      <c r="H116" s="29">
        <v>70.64</v>
      </c>
      <c r="I116" s="38">
        <f t="shared" si="5"/>
        <v>78.07291666666667</v>
      </c>
      <c r="J116" s="11">
        <f t="shared" si="8"/>
        <v>44.28072896471501</v>
      </c>
      <c r="K116" s="20">
        <v>27</v>
      </c>
      <c r="L116" s="20">
        <v>9</v>
      </c>
      <c r="M116" s="20">
        <v>12</v>
      </c>
      <c r="N116" s="20">
        <v>85</v>
      </c>
      <c r="O116" s="21">
        <v>62</v>
      </c>
      <c r="P116" s="21">
        <v>4</v>
      </c>
      <c r="Q116" s="20">
        <v>74</v>
      </c>
      <c r="R116" s="20">
        <v>21</v>
      </c>
      <c r="S116" s="20">
        <v>8</v>
      </c>
      <c r="T116" s="20">
        <v>63</v>
      </c>
      <c r="V116">
        <v>14</v>
      </c>
      <c r="W116" s="20">
        <v>14</v>
      </c>
      <c r="X116">
        <v>24</v>
      </c>
      <c r="Y116">
        <v>501</v>
      </c>
      <c r="Z116">
        <v>3</v>
      </c>
      <c r="AA116">
        <v>93</v>
      </c>
      <c r="AB116">
        <v>56</v>
      </c>
      <c r="AC116">
        <v>1</v>
      </c>
      <c r="AD116">
        <v>11</v>
      </c>
      <c r="AE116">
        <v>35</v>
      </c>
      <c r="AF116">
        <v>1</v>
      </c>
      <c r="AG116">
        <v>20</v>
      </c>
      <c r="AI116">
        <v>4</v>
      </c>
      <c r="AJ116" s="10">
        <f t="shared" si="6"/>
        <v>1142</v>
      </c>
      <c r="AK116" s="41">
        <v>3568</v>
      </c>
      <c r="AL116" s="41">
        <v>1499</v>
      </c>
    </row>
    <row r="117" spans="1:38" ht="12.75">
      <c r="A117" s="1" t="s">
        <v>105</v>
      </c>
      <c r="B117" s="29">
        <v>0.1</v>
      </c>
      <c r="C117" s="25">
        <v>0.28</v>
      </c>
      <c r="D117" s="2">
        <v>0.05</v>
      </c>
      <c r="E117" s="2"/>
      <c r="F117" s="2">
        <v>0.14</v>
      </c>
      <c r="G117" s="38">
        <f t="shared" si="7"/>
        <v>0.3125</v>
      </c>
      <c r="H117" s="29">
        <v>0.05</v>
      </c>
      <c r="I117" s="38">
        <f t="shared" si="5"/>
        <v>0.052083333333333336</v>
      </c>
      <c r="J117" s="11">
        <f>AJ117*10/$J$4</f>
        <v>0</v>
      </c>
      <c r="K117" s="10"/>
      <c r="L117" s="31"/>
      <c r="M117" s="31"/>
      <c r="N117" s="20"/>
      <c r="Q117" s="20"/>
      <c r="R117" s="20"/>
      <c r="AJ117" s="10">
        <f t="shared" si="6"/>
        <v>0</v>
      </c>
      <c r="AK117" s="41">
        <v>6</v>
      </c>
      <c r="AL117" s="41">
        <v>1</v>
      </c>
    </row>
  </sheetData>
  <mergeCells count="1">
    <mergeCell ref="B2:F2"/>
  </mergeCells>
  <printOptions gridLines="1" horizontalCentered="1"/>
  <pageMargins left="0.7874015748031497" right="0.7874015748031497" top="0.984251968503937" bottom="0.7874015748031497" header="0.5118110236220472" footer="0.5118110236220472"/>
  <pageSetup fitToHeight="2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Ympäristöhallinto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gustafssone</dc:creator>
  <cp:keywords/>
  <dc:description/>
  <cp:lastModifiedBy>Esko Gustafsson</cp:lastModifiedBy>
  <cp:lastPrinted>2003-03-12T06:31:54Z</cp:lastPrinted>
  <dcterms:created xsi:type="dcterms:W3CDTF">2003-02-25T10:48:46Z</dcterms:created>
  <dcterms:modified xsi:type="dcterms:W3CDTF">2005-10-24T17:47:19Z</dcterms:modified>
  <cp:category/>
  <cp:version/>
  <cp:contentType/>
  <cp:contentStatus/>
</cp:coreProperties>
</file>