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<sst xmlns="http://schemas.openxmlformats.org/spreadsheetml/2006/main" count="558" uniqueCount="377">
  <si>
    <t>Monellako reitillä lajia esiintyi</t>
  </si>
  <si>
    <t>Empo - Vuolahti</t>
  </si>
  <si>
    <t>Koivukylä</t>
  </si>
  <si>
    <t>Laupunen</t>
  </si>
  <si>
    <t>Pehtjärvi</t>
  </si>
  <si>
    <t>Seppälä</t>
  </si>
  <si>
    <t>Littoistenjärvi</t>
  </si>
  <si>
    <t>Laajokivarsi</t>
  </si>
  <si>
    <t>Keskusta-Parsila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</si>
  <si>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</si>
  <si>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</si>
  <si>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</si>
  <si>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</si>
  <si>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</si>
  <si>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</si>
  <si>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Aasla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</si>
  <si>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</si>
  <si>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</si>
  <si>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</si>
  <si>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</si>
  <si>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</si>
  <si>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</si>
  <si>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</si>
  <si>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</si>
  <si>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</si>
  <si>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</si>
  <si>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</si>
  <si>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</si>
  <si>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</si>
  <si>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</si>
  <si>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</si>
  <si>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</si>
  <si>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</si>
  <si>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</si>
  <si>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</si>
  <si>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</si>
  <si>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</si>
  <si>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</si>
  <si>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</si>
  <si>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</si>
  <si>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</si>
  <si>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</si>
  <si>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</si>
  <si>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</si>
  <si>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</si>
  <si>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</si>
  <si>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</si>
  <si>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</si>
  <si>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</si>
  <si>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</si>
  <si>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</si>
  <si>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</si>
  <si>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</si>
  <si>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</si>
  <si>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</si>
  <si>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</si>
  <si>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</si>
  <si>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</si>
  <si>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</si>
  <si>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</si>
  <si>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</si>
  <si>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</si>
  <si>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</si>
  <si>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</si>
  <si>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</si>
  <si>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</si>
  <si>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</si>
  <si>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</si>
  <si>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</si>
  <si>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</si>
  <si>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</si>
  <si>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</si>
  <si>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</si>
  <si>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</si>
  <si>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</si>
  <si>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</si>
  <si>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</si>
  <si>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</si>
  <si>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</si>
  <si>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</si>
  <si>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</si>
  <si>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</si>
  <si>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</si>
  <si>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</si>
  <si>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</si>
  <si>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</si>
  <si>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</si>
  <si>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</si>
  <si>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</si>
  <si>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</si>
  <si>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</si>
  <si>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</si>
  <si>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</si>
  <si>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</si>
  <si>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</si>
  <si>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</si>
  <si>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</si>
  <si>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</si>
  <si>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</si>
  <si>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</si>
  <si>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</si>
  <si>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</si>
  <si>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</si>
  <si>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</si>
  <si>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</si>
  <si>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</si>
  <si>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</si>
  <si>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</si>
  <si>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</si>
  <si>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</si>
  <si>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</si>
  <si>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</si>
  <si>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</si>
  <si>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</si>
  <si>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</si>
  <si>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</si>
  <si>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</si>
  <si>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</si>
  <si>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</si>
  <si>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</si>
  <si>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</si>
  <si>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</si>
  <si>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</si>
  <si>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</si>
  <si>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</si>
  <si>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</si>
  <si>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</si>
  <si>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</si>
  <si>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</si>
  <si>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</si>
  <si>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</si>
  <si>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</si>
  <si>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</si>
  <si>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</si>
  <si>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</si>
  <si>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</si>
  <si>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</si>
  <si>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</si>
  <si>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</si>
  <si>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</si>
  <si>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</si>
  <si>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</si>
  <si>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</si>
  <si>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</si>
  <si>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</si>
  <si>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</si>
  <si>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</si>
  <si>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</si>
  <si>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</si>
  <si>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</si>
  <si>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</si>
  <si>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</si>
  <si>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</si>
  <si>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</si>
  <si>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</si>
  <si>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</si>
  <si>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</si>
  <si>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</si>
  <si>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</si>
  <si>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</si>
  <si>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</si>
  <si>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</si>
  <si>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</si>
  <si>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</si>
  <si>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</si>
  <si>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</si>
  <si>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</si>
  <si>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</si>
  <si>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</si>
  <si>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</si>
  <si>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</si>
  <si>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</si>
  <si>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</si>
  <si>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</si>
  <si>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</si>
  <si>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</si>
  <si>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</si>
  <si>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</si>
  <si>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</si>
  <si>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</si>
  <si>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</si>
  <si>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</si>
  <si>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</si>
  <si>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</si>
  <si>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</si>
  <si>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</si>
  <si>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Lennart Saari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</si>
  <si>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</si>
  <si>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</si>
  <si>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</si>
  <si>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</si>
  <si>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</si>
  <si>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</si>
  <si>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</si>
  <si>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</si>
  <si>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</si>
  <si>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</si>
  <si>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</si>
  <si>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</si>
  <si>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</si>
  <si>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</si>
  <si>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</si>
  <si>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</si>
  <si>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</si>
  <si>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</si>
  <si>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</si>
  <si>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</si>
  <si>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</si>
  <si>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</si>
  <si>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</si>
  <si>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</si>
  <si>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Valkoselkätikka</t>
  </si>
  <si>
    <t>Kaanaa-Pirilä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</si>
  <si>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</si>
  <si>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</si>
  <si>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</si>
  <si>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</si>
  <si>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</si>
  <si>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</si>
  <si>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</si>
  <si>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</si>
  <si>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</si>
  <si>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</si>
  <si>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</si>
  <si>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</si>
  <si>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</si>
  <si>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</si>
  <si>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</si>
  <si>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</si>
  <si>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</si>
  <si>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Ruokorauma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</si>
  <si>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</si>
  <si>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</si>
  <si>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</si>
  <si>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</si>
  <si>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</si>
  <si>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</si>
  <si>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</si>
  <si>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HOU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</si>
  <si>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</si>
  <si>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</si>
  <si>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</si>
  <si>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</si>
  <si>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</si>
  <si>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</si>
  <si>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</si>
  <si>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</si>
  <si>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</si>
  <si>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</si>
  <si>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Naantali</t>
  </si>
  <si>
    <t>Muhkuri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</si>
  <si>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</si>
  <si>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</si>
  <si>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</si>
  <si>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</si>
  <si>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</si>
  <si>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</si>
  <si>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</si>
  <si>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</si>
  <si>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</si>
  <si>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</si>
  <si>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</si>
  <si>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</si>
  <si>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</si>
  <si>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</si>
  <si>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</si>
  <si>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Jarmo Laine, Emma Kosonen</t>
  </si>
  <si>
    <t>*Erkki Hellman</t>
  </si>
  <si>
    <t>Heikki Lehtonen*</t>
  </si>
  <si>
    <t>KOR</t>
  </si>
  <si>
    <t>Utö</t>
  </si>
  <si>
    <t>Korppoo</t>
  </si>
  <si>
    <t>Suopöllö</t>
  </si>
  <si>
    <t>Mustapääkerttu</t>
  </si>
  <si>
    <t>SÅR</t>
  </si>
  <si>
    <t>Finby ja Förby</t>
  </si>
  <si>
    <t>Satama</t>
  </si>
  <si>
    <t>Vartsala</t>
  </si>
  <si>
    <t>MAR</t>
  </si>
  <si>
    <t>Marttila</t>
  </si>
  <si>
    <t>+</t>
  </si>
  <si>
    <t>2012</t>
  </si>
  <si>
    <t>Littoinen</t>
  </si>
  <si>
    <t>Hannu Klemola</t>
  </si>
  <si>
    <t>Muuttohaukka</t>
  </si>
  <si>
    <t>Isokirvinen</t>
  </si>
  <si>
    <t>Lapinsirkku</t>
  </si>
  <si>
    <t>Viirupöllö</t>
  </si>
  <si>
    <t>Katariinanlaakso-Alalemu</t>
  </si>
  <si>
    <t>K-laakso-Alalemu</t>
  </si>
  <si>
    <t>*Kaija Koskinen, Ari Koskinen, Kai Kankare, Kirsi Tiihonen</t>
  </si>
  <si>
    <t>NAU</t>
  </si>
  <si>
    <t>Ängsö</t>
  </si>
  <si>
    <t>*Päivi Sirkiä, Peter Uppstu</t>
  </si>
  <si>
    <t>Mustanmerenlokki</t>
  </si>
  <si>
    <t>2013</t>
  </si>
  <si>
    <t>Ruokki</t>
  </si>
  <si>
    <t>Kashmirinuunilintu</t>
  </si>
  <si>
    <t>*Raimo Hyvönen, Annele Hyvönen</t>
  </si>
  <si>
    <t>*Jari Lähteenoja</t>
  </si>
  <si>
    <t>Halikonlahti</t>
  </si>
  <si>
    <t>Haarapääsky</t>
  </si>
  <si>
    <t>*Arvi Uotila, Tuomas Uotila, Jarmo Boman</t>
  </si>
  <si>
    <t>Kirjosiipikäpylintu</t>
  </si>
  <si>
    <t>*Ilona Heiskari</t>
  </si>
  <si>
    <t>Osmo Kivivuori, Kari Ahtiainen</t>
  </si>
  <si>
    <t>*Asko Suoranta</t>
  </si>
  <si>
    <t>Halinen-Lonttinen</t>
  </si>
  <si>
    <t>MAS</t>
  </si>
  <si>
    <t>Ohensaari</t>
  </si>
  <si>
    <t>Masku</t>
  </si>
  <si>
    <t>Attu</t>
  </si>
  <si>
    <t>*Pettersson Kaj-Ove, Blomqvist Bertil, Duncker Marcus</t>
  </si>
  <si>
    <t>Tirri Ina-Sabrina*</t>
  </si>
  <si>
    <t>Esa Lehikoinen</t>
  </si>
  <si>
    <t>Nauvo</t>
  </si>
  <si>
    <t>*Raimo Uusitalo</t>
  </si>
  <si>
    <t xml:space="preserve">
RIVIT 5 - 156:
Lajikohtainen yksilömäärä
/ 10 havainnointikm
</t>
  </si>
  <si>
    <t>Kunstenniemi</t>
  </si>
  <si>
    <t>*Jukka Lehtinen</t>
  </si>
  <si>
    <t>*Lehtonen Raimo, Lehtonen Tommi, Moberg Hannu</t>
  </si>
  <si>
    <t>Laidike</t>
  </si>
  <si>
    <t>Suomusjärvi</t>
  </si>
  <si>
    <t>2014</t>
  </si>
  <si>
    <t>Syyslaskentojen 2009/10-13/14 yks./10km keskiarvo</t>
  </si>
  <si>
    <t>Esko Gustafsson, Hannu Klemola, Veijo Peltola</t>
  </si>
  <si>
    <t>*Jorma Tenovuo ja 5 muuta henkilöä</t>
  </si>
  <si>
    <t>Tunturikiuru</t>
  </si>
  <si>
    <t>Luotokirvinen</t>
  </si>
  <si>
    <t>*Ville Räihä, Vikman Reijo, Järvinen Hanna</t>
  </si>
  <si>
    <t>*Kim Kuntze, Meri Öhman</t>
  </si>
  <si>
    <t>*Petri Vainio</t>
  </si>
  <si>
    <t>Nousiainen</t>
  </si>
  <si>
    <t>Palo</t>
  </si>
  <si>
    <t>Kari Lehtonen</t>
  </si>
  <si>
    <t>NOU</t>
  </si>
  <si>
    <t>Peltopyy</t>
  </si>
  <si>
    <t>*Jari Kårlund</t>
  </si>
  <si>
    <t>Luonnonmaa</t>
  </si>
  <si>
    <t>*Ismo Hyvärinen</t>
  </si>
  <si>
    <t>Rauno Laine, Jouni Nummenpää</t>
  </si>
  <si>
    <t>Pekka Salmi*, Juhani Salmi, Petri Laine</t>
  </si>
  <si>
    <t>*Jouko Lehtonen, Anna Lehtonen</t>
  </si>
  <si>
    <t>Ruissalo, Keski</t>
  </si>
  <si>
    <t>*Markku Hyvönen, Reko Leino</t>
  </si>
  <si>
    <t>*Kari Airikkala</t>
  </si>
  <si>
    <t>Raisionjoki</t>
  </si>
  <si>
    <t>*Timo Lainema</t>
  </si>
  <si>
    <t>Veitenmäki</t>
  </si>
  <si>
    <t>Ilkka Laitinen</t>
  </si>
  <si>
    <t>Esko Gustafsson</t>
  </si>
  <si>
    <t>KEM</t>
  </si>
  <si>
    <t>Sandö</t>
  </si>
  <si>
    <t>Kemiö</t>
  </si>
  <si>
    <t>*Kari Saari, Tero Saari</t>
  </si>
  <si>
    <t>*Juuti Jyri</t>
  </si>
  <si>
    <t>*Kai Kankare, Kaija Koskinen, Ari Koskinen, Ismo Kiikola</t>
  </si>
  <si>
    <t>Mynälahti</t>
  </si>
  <si>
    <t>*Birger Grönholm, Timo Elovaara, Kimmo Jarpa, Rolf Karlson</t>
  </si>
  <si>
    <t>DRA</t>
  </si>
  <si>
    <t>Kasnäs</t>
  </si>
  <si>
    <t>Dragsfjärd</t>
  </si>
  <si>
    <t>Pansio-Perno</t>
  </si>
  <si>
    <t>*Markus Ahola</t>
  </si>
  <si>
    <t>*Harri Päivärinta</t>
  </si>
  <si>
    <t>*Hannu Ekblom, Ekblom Raija, Timo Helle, Aino Loivaranta, Pekka Loivaranta</t>
  </si>
  <si>
    <t>Dano-Kupittaanpuisto</t>
  </si>
  <si>
    <t>*Sebastian Andrejeff, Paul Boijer</t>
  </si>
  <si>
    <t>Heisala</t>
  </si>
  <si>
    <t>*Tapio Koskela, Korhonen Markku, Sihvo Kirsi, Talja Kristiina</t>
  </si>
  <si>
    <t>PAR</t>
  </si>
  <si>
    <t>*Leino Timo</t>
  </si>
  <si>
    <t>Halinen III</t>
  </si>
  <si>
    <t>*Peter Uppstu, Päivi Sirkiä, Mia Rönkä</t>
  </si>
  <si>
    <t>*Leino Timo, Leino Liisa</t>
  </si>
  <si>
    <t>SUO</t>
  </si>
  <si>
    <t>*Seppo Kallio, Suominen Veli-Matti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</si>
</sst>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1" fillId="0" borderId="17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0" fillId="0" borderId="9" xfId="0" applyBorder="1" applyAlignment="1">
      <alignment horizontal="center" textRotation="90"/>
    </xf>
    <xf numFmtId="0" fontId="0" fillId="0" borderId="15" xfId="0" applyFont="1" applyBorder="1" applyAlignment="1">
      <alignment horizontal="center" wrapText="1"/>
    </xf>
    <xf numFmtId="1" fontId="0" fillId="2" borderId="18" xfId="0" applyNumberFormat="1" applyFill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1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66"/>
  <sheetViews>
    <sheetView tabSelected="1" workbookViewId="0" topLeftCell="A1">
      <pane xSplit="1" ySplit="4" topLeftCell="B1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5" sqref="J165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7" customWidth="1"/>
    <col min="6" max="6" width="6.57421875" style="37" customWidth="1"/>
    <col min="7" max="12" width="6.7109375" style="3" customWidth="1"/>
    <col min="13" max="13" width="8.140625" style="3" customWidth="1"/>
    <col min="14" max="14" width="7.140625" style="3" customWidth="1"/>
    <col min="15" max="17" width="7.140625" style="4" customWidth="1"/>
    <col min="18" max="19" width="5.7109375" style="4" customWidth="1"/>
    <col min="20" max="30" width="5.7109375" style="0" customWidth="1"/>
    <col min="31" max="36" width="5.7109375" style="5" customWidth="1"/>
    <col min="37" max="76" width="5.7109375" style="0" customWidth="1"/>
    <col min="77" max="79" width="5.7109375" style="5" customWidth="1"/>
    <col min="80" max="16384" width="5.7109375" style="0" customWidth="1"/>
  </cols>
  <sheetData>
    <row r="1" spans="7:11" ht="12.75">
      <c r="G1" s="61"/>
      <c r="H1" s="61"/>
      <c r="I1" s="61"/>
      <c r="J1" s="61"/>
      <c r="K1" s="61"/>
    </row>
    <row r="2" spans="1:84" s="7" customFormat="1" ht="74.25" customHeight="1">
      <c r="A2" s="45" t="s">
        <v>252</v>
      </c>
      <c r="B2" s="33" t="s">
        <v>197</v>
      </c>
      <c r="C2" s="33" t="s">
        <v>195</v>
      </c>
      <c r="D2" s="33" t="s">
        <v>196</v>
      </c>
      <c r="E2" s="33" t="s">
        <v>236</v>
      </c>
      <c r="F2" s="66" t="s">
        <v>324</v>
      </c>
      <c r="G2" s="100" t="s">
        <v>317</v>
      </c>
      <c r="H2" s="100"/>
      <c r="I2" s="100"/>
      <c r="J2" s="100"/>
      <c r="K2" s="100"/>
      <c r="L2" s="101"/>
      <c r="M2" s="88" t="s">
        <v>168</v>
      </c>
      <c r="N2" s="89" t="s">
        <v>0</v>
      </c>
      <c r="O2" s="44" t="s">
        <v>199</v>
      </c>
      <c r="P2" s="44" t="s">
        <v>258</v>
      </c>
      <c r="Q2" s="44" t="s">
        <v>360</v>
      </c>
      <c r="R2" s="44" t="s">
        <v>209</v>
      </c>
      <c r="S2" s="44" t="s">
        <v>239</v>
      </c>
      <c r="T2" s="7" t="s">
        <v>1</v>
      </c>
      <c r="U2" s="41" t="s">
        <v>289</v>
      </c>
      <c r="V2" s="41" t="s">
        <v>282</v>
      </c>
      <c r="W2" s="41" t="s">
        <v>217</v>
      </c>
      <c r="X2" s="41" t="s">
        <v>348</v>
      </c>
      <c r="Y2" s="41" t="s">
        <v>352</v>
      </c>
      <c r="Z2" s="41" t="s">
        <v>270</v>
      </c>
      <c r="AA2" s="7" t="s">
        <v>2</v>
      </c>
      <c r="AB2" s="41" t="s">
        <v>205</v>
      </c>
      <c r="AC2" s="7" t="s">
        <v>3</v>
      </c>
      <c r="AD2" s="41" t="s">
        <v>277</v>
      </c>
      <c r="AE2" s="7" t="s">
        <v>4</v>
      </c>
      <c r="AF2" s="7" t="s">
        <v>5</v>
      </c>
      <c r="AG2" s="7" t="s">
        <v>6</v>
      </c>
      <c r="AH2" s="41" t="s">
        <v>199</v>
      </c>
      <c r="AI2" s="41" t="s">
        <v>309</v>
      </c>
      <c r="AJ2" s="41" t="s">
        <v>226</v>
      </c>
      <c r="AK2" s="7" t="s">
        <v>7</v>
      </c>
      <c r="AL2" s="41" t="s">
        <v>357</v>
      </c>
      <c r="AM2" s="7" t="s">
        <v>8</v>
      </c>
      <c r="AN2" s="41" t="s">
        <v>203</v>
      </c>
      <c r="AO2" s="41" t="s">
        <v>338</v>
      </c>
      <c r="AP2" s="41" t="s">
        <v>276</v>
      </c>
      <c r="AQ2" s="41" t="s">
        <v>292</v>
      </c>
      <c r="AR2" s="41" t="s">
        <v>333</v>
      </c>
      <c r="AS2" s="7" t="s">
        <v>9</v>
      </c>
      <c r="AT2" s="41" t="s">
        <v>311</v>
      </c>
      <c r="AU2" s="41" t="s">
        <v>368</v>
      </c>
      <c r="AV2" s="41" t="s">
        <v>10</v>
      </c>
      <c r="AW2" s="7" t="s">
        <v>11</v>
      </c>
      <c r="AX2" s="7" t="s">
        <v>12</v>
      </c>
      <c r="AY2" s="41" t="s">
        <v>212</v>
      </c>
      <c r="AZ2" s="7" t="s">
        <v>13</v>
      </c>
      <c r="BA2" s="41" t="s">
        <v>346</v>
      </c>
      <c r="BB2" s="7" t="s">
        <v>14</v>
      </c>
      <c r="BC2" s="41" t="s">
        <v>237</v>
      </c>
      <c r="BD2" s="7" t="s">
        <v>15</v>
      </c>
      <c r="BE2" s="7" t="s">
        <v>16</v>
      </c>
      <c r="BF2" s="7" t="s">
        <v>17</v>
      </c>
      <c r="BG2" s="41" t="s">
        <v>318</v>
      </c>
      <c r="BH2" s="41" t="s">
        <v>230</v>
      </c>
      <c r="BI2" s="41" t="s">
        <v>231</v>
      </c>
      <c r="BJ2" s="41" t="s">
        <v>300</v>
      </c>
      <c r="BK2" s="41" t="s">
        <v>199</v>
      </c>
      <c r="BL2" s="41" t="s">
        <v>220</v>
      </c>
      <c r="BM2" s="41" t="s">
        <v>199</v>
      </c>
      <c r="BN2" s="41" t="s">
        <v>321</v>
      </c>
      <c r="BO2" s="41" t="s">
        <v>275</v>
      </c>
      <c r="BP2" s="41" t="s">
        <v>244</v>
      </c>
      <c r="BQ2" s="41"/>
      <c r="BR2" s="41" t="s">
        <v>366</v>
      </c>
      <c r="BS2" s="41" t="s">
        <v>372</v>
      </c>
      <c r="BT2" s="41" t="s">
        <v>307</v>
      </c>
      <c r="BU2" s="7" t="s">
        <v>18</v>
      </c>
      <c r="BV2" s="41" t="s">
        <v>216</v>
      </c>
      <c r="BW2" s="41" t="s">
        <v>250</v>
      </c>
      <c r="BX2" s="41" t="s">
        <v>362</v>
      </c>
      <c r="BY2" s="7" t="s">
        <v>19</v>
      </c>
      <c r="BZ2" s="41" t="s">
        <v>189</v>
      </c>
      <c r="CA2" s="7" t="s">
        <v>20</v>
      </c>
      <c r="CB2" s="7" t="s">
        <v>21</v>
      </c>
      <c r="CC2" s="7" t="s">
        <v>22</v>
      </c>
      <c r="CD2" s="41" t="s">
        <v>223</v>
      </c>
      <c r="CE2" s="41" t="s">
        <v>260</v>
      </c>
      <c r="CF2" s="7" t="s">
        <v>23</v>
      </c>
    </row>
    <row r="3" spans="1:84" s="3" customFormat="1" ht="12.75">
      <c r="A3" s="8"/>
      <c r="B3" s="34" t="s">
        <v>191</v>
      </c>
      <c r="C3" s="35" t="s">
        <v>192</v>
      </c>
      <c r="D3" s="34" t="s">
        <v>193</v>
      </c>
      <c r="E3" s="36" t="s">
        <v>194</v>
      </c>
      <c r="F3" s="36" t="s">
        <v>262</v>
      </c>
      <c r="G3" s="42" t="s">
        <v>235</v>
      </c>
      <c r="H3" s="42" t="s">
        <v>251</v>
      </c>
      <c r="I3" s="42" t="s">
        <v>263</v>
      </c>
      <c r="J3" s="42" t="s">
        <v>281</v>
      </c>
      <c r="K3" s="42" t="s">
        <v>295</v>
      </c>
      <c r="L3" s="65" t="s">
        <v>323</v>
      </c>
      <c r="M3" s="64" t="s">
        <v>323</v>
      </c>
      <c r="N3" s="51" t="s">
        <v>323</v>
      </c>
      <c r="O3" s="42" t="s">
        <v>233</v>
      </c>
      <c r="P3" s="42" t="s">
        <v>257</v>
      </c>
      <c r="Q3" s="42" t="s">
        <v>359</v>
      </c>
      <c r="R3" s="42" t="s">
        <v>208</v>
      </c>
      <c r="S3" s="42" t="s">
        <v>238</v>
      </c>
      <c r="T3" s="3" t="s">
        <v>24</v>
      </c>
      <c r="U3" s="3" t="s">
        <v>24</v>
      </c>
      <c r="V3" s="3" t="s">
        <v>24</v>
      </c>
      <c r="W3" s="3" t="s">
        <v>24</v>
      </c>
      <c r="X3" s="3" t="s">
        <v>24</v>
      </c>
      <c r="Y3" s="3" t="s">
        <v>351</v>
      </c>
      <c r="Z3" s="3" t="s">
        <v>269</v>
      </c>
      <c r="AA3" s="3" t="s">
        <v>25</v>
      </c>
      <c r="AB3" s="3" t="s">
        <v>26</v>
      </c>
      <c r="AC3" s="3" t="s">
        <v>26</v>
      </c>
      <c r="AD3" s="3" t="s">
        <v>26</v>
      </c>
      <c r="AE3" s="2" t="s">
        <v>27</v>
      </c>
      <c r="AF3" s="2" t="s">
        <v>27</v>
      </c>
      <c r="AG3" s="2" t="s">
        <v>28</v>
      </c>
      <c r="AH3" s="3" t="s">
        <v>278</v>
      </c>
      <c r="AI3" s="3" t="s">
        <v>308</v>
      </c>
      <c r="AJ3" s="3" t="s">
        <v>225</v>
      </c>
      <c r="AK3" s="3" t="s">
        <v>29</v>
      </c>
      <c r="AL3" s="3" t="s">
        <v>29</v>
      </c>
      <c r="AM3" s="3" t="s">
        <v>30</v>
      </c>
      <c r="AN3" s="3" t="s">
        <v>30</v>
      </c>
      <c r="AO3" s="3" t="s">
        <v>248</v>
      </c>
      <c r="AP3" s="3" t="s">
        <v>248</v>
      </c>
      <c r="AQ3" s="3" t="s">
        <v>291</v>
      </c>
      <c r="AR3" s="3" t="s">
        <v>335</v>
      </c>
      <c r="AS3" s="3" t="s">
        <v>31</v>
      </c>
      <c r="AT3" s="3" t="s">
        <v>370</v>
      </c>
      <c r="AU3" s="3" t="s">
        <v>370</v>
      </c>
      <c r="AV3" s="3" t="s">
        <v>370</v>
      </c>
      <c r="AW3" s="3" t="s">
        <v>32</v>
      </c>
      <c r="AX3" s="3" t="s">
        <v>33</v>
      </c>
      <c r="AY3" s="3" t="s">
        <v>33</v>
      </c>
      <c r="AZ3" s="3" t="s">
        <v>33</v>
      </c>
      <c r="BA3" s="3" t="s">
        <v>33</v>
      </c>
      <c r="BB3" s="3" t="s">
        <v>34</v>
      </c>
      <c r="BC3" s="3" t="s">
        <v>34</v>
      </c>
      <c r="BD3" s="3" t="s">
        <v>35</v>
      </c>
      <c r="BE3" s="3" t="s">
        <v>35</v>
      </c>
      <c r="BF3" s="3" t="s">
        <v>35</v>
      </c>
      <c r="BG3" s="3" t="s">
        <v>35</v>
      </c>
      <c r="BH3" s="3" t="s">
        <v>35</v>
      </c>
      <c r="BI3" s="3" t="s">
        <v>35</v>
      </c>
      <c r="BJ3" s="3" t="s">
        <v>221</v>
      </c>
      <c r="BK3" s="3" t="s">
        <v>221</v>
      </c>
      <c r="BL3" s="3" t="s">
        <v>221</v>
      </c>
      <c r="BM3" s="3" t="s">
        <v>198</v>
      </c>
      <c r="BN3" s="3" t="s">
        <v>375</v>
      </c>
      <c r="BO3" s="3" t="s">
        <v>274</v>
      </c>
      <c r="BP3" s="3" t="s">
        <v>243</v>
      </c>
      <c r="BQ3" s="3" t="s">
        <v>254</v>
      </c>
      <c r="BR3" s="3" t="s">
        <v>36</v>
      </c>
      <c r="BS3" s="3" t="s">
        <v>36</v>
      </c>
      <c r="BT3" s="3" t="s">
        <v>36</v>
      </c>
      <c r="BU3" s="3" t="s">
        <v>36</v>
      </c>
      <c r="BV3" s="3" t="s">
        <v>36</v>
      </c>
      <c r="BW3" s="3" t="s">
        <v>36</v>
      </c>
      <c r="BX3" s="3" t="s">
        <v>36</v>
      </c>
      <c r="BY3" s="2" t="s">
        <v>36</v>
      </c>
      <c r="BZ3" s="3" t="s">
        <v>36</v>
      </c>
      <c r="CA3" s="2" t="s">
        <v>36</v>
      </c>
      <c r="CB3" s="3" t="s">
        <v>36</v>
      </c>
      <c r="CC3" s="3" t="s">
        <v>36</v>
      </c>
      <c r="CD3" s="3" t="s">
        <v>224</v>
      </c>
      <c r="CE3" s="3" t="s">
        <v>224</v>
      </c>
      <c r="CF3" s="3" t="s">
        <v>37</v>
      </c>
    </row>
    <row r="4" spans="1:84" ht="12.75">
      <c r="A4" s="9" t="s">
        <v>38</v>
      </c>
      <c r="B4" s="9"/>
      <c r="C4" s="9"/>
      <c r="D4" s="9"/>
      <c r="E4" s="60"/>
      <c r="F4" s="67"/>
      <c r="G4" s="62">
        <v>626</v>
      </c>
      <c r="H4" s="62">
        <v>609</v>
      </c>
      <c r="I4" s="62">
        <v>519.7</v>
      </c>
      <c r="J4" s="62">
        <v>530.4</v>
      </c>
      <c r="K4" s="62">
        <v>582.12</v>
      </c>
      <c r="L4" s="90">
        <f>M4</f>
        <v>698.4999999999999</v>
      </c>
      <c r="M4" s="48">
        <f>SUM(O4:CF4)</f>
        <v>698.4999999999999</v>
      </c>
      <c r="N4" s="49">
        <f>COUNTA(O4:CF4)</f>
        <v>70</v>
      </c>
      <c r="O4" s="52">
        <v>10</v>
      </c>
      <c r="P4" s="52">
        <v>13.2</v>
      </c>
      <c r="Q4" s="52">
        <v>12</v>
      </c>
      <c r="R4" s="22">
        <v>11</v>
      </c>
      <c r="S4" s="22">
        <v>8.1</v>
      </c>
      <c r="T4" s="10">
        <v>12</v>
      </c>
      <c r="U4" s="10">
        <v>13.6</v>
      </c>
      <c r="V4" s="10">
        <v>8.2</v>
      </c>
      <c r="W4" s="10">
        <v>10.2</v>
      </c>
      <c r="X4" s="10">
        <v>10</v>
      </c>
      <c r="Y4" s="10">
        <v>5.7</v>
      </c>
      <c r="Z4" s="10">
        <v>7</v>
      </c>
      <c r="AA4" s="10">
        <v>11</v>
      </c>
      <c r="AB4" s="10">
        <v>10.6</v>
      </c>
      <c r="AC4" s="11">
        <v>10.2</v>
      </c>
      <c r="AD4" s="11">
        <v>9.5</v>
      </c>
      <c r="AE4" s="12">
        <v>6.6</v>
      </c>
      <c r="AF4" s="50">
        <v>11.6</v>
      </c>
      <c r="AG4" s="12">
        <v>8.3</v>
      </c>
      <c r="AH4" s="24">
        <v>12</v>
      </c>
      <c r="AI4" s="24">
        <v>5.1</v>
      </c>
      <c r="AJ4" s="24">
        <v>10.6</v>
      </c>
      <c r="AK4" s="14">
        <v>11.3</v>
      </c>
      <c r="AL4" s="14">
        <v>7.3</v>
      </c>
      <c r="AM4" s="14">
        <v>11.6</v>
      </c>
      <c r="AN4" s="25">
        <v>9.8</v>
      </c>
      <c r="AO4" s="25">
        <v>13.2</v>
      </c>
      <c r="AP4" s="25">
        <v>13</v>
      </c>
      <c r="AQ4" s="25">
        <v>3.8</v>
      </c>
      <c r="AR4" s="25">
        <v>13.3</v>
      </c>
      <c r="AS4" s="25">
        <v>12.4</v>
      </c>
      <c r="AT4" s="25">
        <v>10.5</v>
      </c>
      <c r="AU4" s="25">
        <v>11.5</v>
      </c>
      <c r="AV4" s="25">
        <v>11.5</v>
      </c>
      <c r="AW4" s="25">
        <v>10.7</v>
      </c>
      <c r="AX4" s="25">
        <v>9.3</v>
      </c>
      <c r="AY4" s="14">
        <v>12</v>
      </c>
      <c r="AZ4" s="14">
        <v>6.2</v>
      </c>
      <c r="BA4" s="14">
        <v>9.3</v>
      </c>
      <c r="BB4" s="14">
        <v>11</v>
      </c>
      <c r="BC4" s="14">
        <v>9.2</v>
      </c>
      <c r="BD4" s="10">
        <v>31</v>
      </c>
      <c r="BE4" s="25">
        <v>10.7</v>
      </c>
      <c r="BF4" s="25">
        <v>10.4</v>
      </c>
      <c r="BG4" s="25">
        <v>16.6</v>
      </c>
      <c r="BH4" s="25">
        <v>10.5</v>
      </c>
      <c r="BI4" s="25">
        <v>7</v>
      </c>
      <c r="BJ4" s="25">
        <v>6</v>
      </c>
      <c r="BK4" s="25">
        <v>10</v>
      </c>
      <c r="BL4" s="25">
        <v>6</v>
      </c>
      <c r="BM4">
        <v>7.6</v>
      </c>
      <c r="BN4" s="25">
        <v>15</v>
      </c>
      <c r="BO4" s="25">
        <v>7.1</v>
      </c>
      <c r="BP4" s="25">
        <v>8</v>
      </c>
      <c r="BQ4" s="25">
        <v>12</v>
      </c>
      <c r="BR4" s="25">
        <v>8.9</v>
      </c>
      <c r="BS4" s="25">
        <v>6.4</v>
      </c>
      <c r="BT4" s="25">
        <v>10</v>
      </c>
      <c r="BU4" s="13">
        <v>7.6</v>
      </c>
      <c r="BV4" s="13">
        <v>9.4</v>
      </c>
      <c r="BW4" s="13">
        <v>7.5</v>
      </c>
      <c r="BX4" s="13">
        <v>9.9</v>
      </c>
      <c r="BY4" s="12">
        <v>6.2</v>
      </c>
      <c r="BZ4" s="24">
        <v>10.4</v>
      </c>
      <c r="CA4" s="13">
        <v>8</v>
      </c>
      <c r="CB4" s="13">
        <v>8.3</v>
      </c>
      <c r="CC4" s="13">
        <v>7.5</v>
      </c>
      <c r="CD4" s="13">
        <v>11</v>
      </c>
      <c r="CE4" s="13">
        <v>8</v>
      </c>
      <c r="CF4" s="13">
        <v>8.1</v>
      </c>
    </row>
    <row r="5" spans="1:84" ht="12.75">
      <c r="A5" s="15" t="s">
        <v>39</v>
      </c>
      <c r="B5" s="15"/>
      <c r="C5" s="69" t="s">
        <v>280</v>
      </c>
      <c r="D5" s="15"/>
      <c r="E5" s="56">
        <v>0.012</v>
      </c>
      <c r="F5" s="68">
        <f>(G5+H5+I5+J5+K5)/5</f>
        <v>0.012</v>
      </c>
      <c r="G5" s="40">
        <v>0.06</v>
      </c>
      <c r="H5" s="40"/>
      <c r="I5" s="40"/>
      <c r="J5" s="40"/>
      <c r="K5" s="40"/>
      <c r="L5" s="47">
        <f>M5*10/M$4</f>
        <v>0.042949176807444533</v>
      </c>
      <c r="M5" s="98">
        <f aca="true" t="shared" si="0" ref="M5:M74">SUM(O5:CF5)</f>
        <v>3</v>
      </c>
      <c r="N5" s="99">
        <f aca="true" t="shared" si="1" ref="N5:N74">COUNTA(O5:CF5)</f>
        <v>2</v>
      </c>
      <c r="O5" s="53"/>
      <c r="P5" s="53"/>
      <c r="Q5" s="53"/>
      <c r="R5" s="16"/>
      <c r="S5" s="16"/>
      <c r="T5" s="17"/>
      <c r="U5" s="17"/>
      <c r="V5" s="17"/>
      <c r="W5" s="17"/>
      <c r="X5" s="17"/>
      <c r="Y5" s="17"/>
      <c r="Z5" s="17"/>
      <c r="AA5" s="17"/>
      <c r="AB5" s="18">
        <v>2</v>
      </c>
      <c r="AC5" s="18"/>
      <c r="AD5" s="18"/>
      <c r="AE5" s="19"/>
      <c r="AF5" s="19"/>
      <c r="AG5" s="91">
        <v>1</v>
      </c>
      <c r="AH5" s="19"/>
      <c r="AI5" s="19"/>
      <c r="AJ5" s="19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17"/>
      <c r="BE5" s="16"/>
      <c r="BF5" s="16"/>
      <c r="BG5" s="16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9"/>
      <c r="BZ5" s="19"/>
      <c r="CA5" s="19"/>
      <c r="CB5" s="18"/>
      <c r="CC5" s="17"/>
      <c r="CD5" s="17"/>
      <c r="CE5" s="17"/>
      <c r="CF5" s="16"/>
    </row>
    <row r="6" spans="1:84" ht="12.75">
      <c r="A6" s="15" t="s">
        <v>40</v>
      </c>
      <c r="B6" s="69" t="s">
        <v>280</v>
      </c>
      <c r="C6" s="15">
        <v>0.02</v>
      </c>
      <c r="D6" s="15">
        <v>0.01</v>
      </c>
      <c r="E6" s="70" t="s">
        <v>280</v>
      </c>
      <c r="F6" s="68">
        <f aca="true" t="shared" si="2" ref="F6:F70">(G6+H6+I6+J6+K6)/5</f>
        <v>0.007696748123917646</v>
      </c>
      <c r="G6" s="40"/>
      <c r="H6" s="40"/>
      <c r="I6" s="40">
        <v>0.03848374061958823</v>
      </c>
      <c r="J6" s="40"/>
      <c r="K6" s="40"/>
      <c r="L6" s="47">
        <f aca="true" t="shared" si="3" ref="L6:L77">M6*10/M$4</f>
        <v>0.042949176807444533</v>
      </c>
      <c r="M6" s="48">
        <f t="shared" si="0"/>
        <v>3</v>
      </c>
      <c r="N6" s="49">
        <f t="shared" si="1"/>
        <v>2</v>
      </c>
      <c r="O6" s="53"/>
      <c r="P6" s="53"/>
      <c r="Q6" s="53"/>
      <c r="R6" s="21"/>
      <c r="S6" s="21"/>
      <c r="T6" s="22"/>
      <c r="U6" s="22"/>
      <c r="V6" s="22"/>
      <c r="W6" s="22"/>
      <c r="X6" s="22"/>
      <c r="Y6" s="22"/>
      <c r="Z6" s="23">
        <v>1</v>
      </c>
      <c r="AA6" s="22"/>
      <c r="AB6" s="22"/>
      <c r="AC6" s="23"/>
      <c r="AD6" s="23"/>
      <c r="AE6" s="24"/>
      <c r="AF6" s="24"/>
      <c r="AG6" s="24"/>
      <c r="AH6" s="24"/>
      <c r="AI6" s="24"/>
      <c r="AJ6" s="24"/>
      <c r="AK6" s="25"/>
      <c r="AL6" s="25"/>
      <c r="AM6" s="25"/>
      <c r="AN6" s="25"/>
      <c r="AO6" s="25"/>
      <c r="AP6" s="25"/>
      <c r="AQ6" s="25"/>
      <c r="AR6" s="25"/>
      <c r="AS6" s="25"/>
      <c r="AT6" s="26">
        <v>2</v>
      </c>
      <c r="AU6" s="25"/>
      <c r="AV6" s="25"/>
      <c r="AW6" s="25"/>
      <c r="AX6" s="25"/>
      <c r="AY6" s="25"/>
      <c r="AZ6" s="25"/>
      <c r="BA6" s="25"/>
      <c r="BB6" s="25"/>
      <c r="BC6" s="25"/>
      <c r="BD6" s="23"/>
      <c r="BE6" s="21"/>
      <c r="BF6" s="21"/>
      <c r="BG6" s="21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4"/>
      <c r="BZ6" s="24"/>
      <c r="CA6" s="24"/>
      <c r="CB6" s="22"/>
      <c r="CC6" s="22"/>
      <c r="CD6" s="22"/>
      <c r="CE6" s="22"/>
      <c r="CF6" s="21"/>
    </row>
    <row r="7" spans="1:83" ht="12.75">
      <c r="A7" s="1" t="s">
        <v>41</v>
      </c>
      <c r="B7" s="1">
        <v>0.34</v>
      </c>
      <c r="C7" s="1">
        <v>0.38</v>
      </c>
      <c r="D7" s="1">
        <v>0.32</v>
      </c>
      <c r="E7" s="56">
        <v>0.36083026502124216</v>
      </c>
      <c r="F7" s="68">
        <f t="shared" si="2"/>
        <v>0.3418276825839689</v>
      </c>
      <c r="G7" s="40">
        <v>0.22</v>
      </c>
      <c r="H7" s="40">
        <v>0.38</v>
      </c>
      <c r="I7" s="40">
        <v>0.46180488743505876</v>
      </c>
      <c r="J7" s="40">
        <v>0.13197586726998492</v>
      </c>
      <c r="K7" s="40">
        <v>0.515357658214801</v>
      </c>
      <c r="L7" s="47">
        <f t="shared" si="3"/>
        <v>0.30064423765211173</v>
      </c>
      <c r="M7" s="48">
        <f t="shared" si="0"/>
        <v>21</v>
      </c>
      <c r="N7" s="49">
        <f t="shared" si="1"/>
        <v>7</v>
      </c>
      <c r="O7" s="53"/>
      <c r="P7" s="53"/>
      <c r="Q7" s="53"/>
      <c r="R7" s="21"/>
      <c r="S7" s="21"/>
      <c r="T7" s="6"/>
      <c r="U7" s="6"/>
      <c r="V7" s="6">
        <v>3</v>
      </c>
      <c r="W7" s="6"/>
      <c r="X7" s="6"/>
      <c r="Y7" s="6"/>
      <c r="Z7" s="6"/>
      <c r="AA7" s="6"/>
      <c r="AB7" s="6">
        <v>4</v>
      </c>
      <c r="AC7" s="6"/>
      <c r="AD7" s="6"/>
      <c r="AE7" s="27"/>
      <c r="AF7" s="27"/>
      <c r="AG7" s="27">
        <v>2</v>
      </c>
      <c r="AH7" s="27"/>
      <c r="AI7" s="27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>
        <v>5</v>
      </c>
      <c r="AX7" s="26"/>
      <c r="AY7" s="26"/>
      <c r="AZ7" s="26"/>
      <c r="BA7" s="26">
        <v>1</v>
      </c>
      <c r="BB7" s="26"/>
      <c r="BC7" s="26"/>
      <c r="BD7" s="6"/>
      <c r="BF7">
        <v>4</v>
      </c>
      <c r="BH7" s="6">
        <v>2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27"/>
      <c r="BZ7" s="27"/>
      <c r="CA7" s="27"/>
      <c r="CB7" s="6"/>
      <c r="CC7" s="6"/>
      <c r="CD7" s="6"/>
      <c r="CE7" s="6"/>
    </row>
    <row r="8" spans="1:67" ht="12.75">
      <c r="A8" s="1" t="s">
        <v>42</v>
      </c>
      <c r="B8" s="38"/>
      <c r="C8" s="1">
        <v>0.15</v>
      </c>
      <c r="D8" s="1">
        <v>0.22</v>
      </c>
      <c r="E8" s="56">
        <v>0.7366522354845235</v>
      </c>
      <c r="F8" s="68">
        <f t="shared" si="2"/>
        <v>3.9254789190676087</v>
      </c>
      <c r="G8" s="40">
        <v>7.17</v>
      </c>
      <c r="H8" s="40">
        <v>1.38</v>
      </c>
      <c r="I8" s="40">
        <v>7.023282663074852</v>
      </c>
      <c r="J8" s="40">
        <v>0.773001508295626</v>
      </c>
      <c r="K8" s="40">
        <v>3.2811104239675664</v>
      </c>
      <c r="L8" s="47">
        <f t="shared" si="3"/>
        <v>3.22118826055834</v>
      </c>
      <c r="M8" s="48">
        <f t="shared" si="0"/>
        <v>225</v>
      </c>
      <c r="N8" s="49">
        <f t="shared" si="1"/>
        <v>12</v>
      </c>
      <c r="O8" s="53"/>
      <c r="P8" s="53">
        <v>23</v>
      </c>
      <c r="Q8" s="53">
        <v>1</v>
      </c>
      <c r="R8" s="21"/>
      <c r="S8" s="21"/>
      <c r="T8" s="6"/>
      <c r="U8" s="6"/>
      <c r="V8" s="6"/>
      <c r="W8" s="6"/>
      <c r="X8" s="6"/>
      <c r="Y8" s="6">
        <v>21</v>
      </c>
      <c r="Z8" s="6">
        <v>77</v>
      </c>
      <c r="AA8" s="6"/>
      <c r="AB8" s="6">
        <v>44</v>
      </c>
      <c r="AC8" s="6"/>
      <c r="AD8" s="6">
        <v>20</v>
      </c>
      <c r="AE8" s="27"/>
      <c r="AF8" s="39"/>
      <c r="AG8" s="27"/>
      <c r="AH8" s="27"/>
      <c r="AI8" s="27"/>
      <c r="AJ8" s="27"/>
      <c r="AL8">
        <v>2</v>
      </c>
      <c r="AR8" s="92"/>
      <c r="AU8">
        <v>1</v>
      </c>
      <c r="AW8">
        <v>2</v>
      </c>
      <c r="BD8">
        <v>1</v>
      </c>
      <c r="BF8">
        <v>1</v>
      </c>
      <c r="BO8">
        <v>32</v>
      </c>
    </row>
    <row r="9" spans="1:65" ht="12.75">
      <c r="A9" s="1" t="s">
        <v>43</v>
      </c>
      <c r="D9" s="38">
        <v>0.1</v>
      </c>
      <c r="E9" s="56">
        <v>0.2892378786019181</v>
      </c>
      <c r="F9" s="68">
        <f t="shared" si="2"/>
        <v>0.31828572429202073</v>
      </c>
      <c r="G9" s="40">
        <v>0.65</v>
      </c>
      <c r="H9" s="40">
        <v>0.03</v>
      </c>
      <c r="I9" s="40">
        <v>0.17317683278814702</v>
      </c>
      <c r="J9" s="40">
        <v>0.1885369532428356</v>
      </c>
      <c r="K9" s="40">
        <v>0.549714835429121</v>
      </c>
      <c r="L9" s="47">
        <f t="shared" si="3"/>
        <v>0.40085898353614896</v>
      </c>
      <c r="M9" s="98">
        <v>28</v>
      </c>
      <c r="N9" s="99">
        <v>6</v>
      </c>
      <c r="O9" s="53"/>
      <c r="P9" s="53"/>
      <c r="Q9" s="53"/>
      <c r="R9" s="21"/>
      <c r="S9" s="21"/>
      <c r="T9" s="6"/>
      <c r="U9" s="6"/>
      <c r="V9" s="6"/>
      <c r="W9" s="6"/>
      <c r="X9" s="6"/>
      <c r="Y9" s="6"/>
      <c r="Z9" s="6"/>
      <c r="AA9" s="6"/>
      <c r="AB9" s="6"/>
      <c r="AC9" s="26"/>
      <c r="AD9" s="26"/>
      <c r="AE9" s="27"/>
      <c r="AF9" s="27"/>
      <c r="AG9" s="27">
        <v>16</v>
      </c>
      <c r="AH9" s="27"/>
      <c r="AI9" s="27"/>
      <c r="AJ9" s="27"/>
      <c r="AR9" s="92"/>
      <c r="AW9" s="26">
        <v>1</v>
      </c>
      <c r="BJ9">
        <v>1</v>
      </c>
      <c r="BM9">
        <v>1</v>
      </c>
    </row>
    <row r="10" spans="1:82" ht="12.75">
      <c r="A10" s="1" t="s">
        <v>44</v>
      </c>
      <c r="B10" s="1">
        <v>2.93</v>
      </c>
      <c r="C10" s="1">
        <v>3.14</v>
      </c>
      <c r="D10" s="1">
        <v>7.13</v>
      </c>
      <c r="E10" s="56">
        <v>3.7378201497066557</v>
      </c>
      <c r="F10" s="68">
        <f t="shared" si="2"/>
        <v>5.522491338311189</v>
      </c>
      <c r="G10" s="40">
        <v>5.27</v>
      </c>
      <c r="H10" s="40">
        <v>5.57</v>
      </c>
      <c r="I10" s="40">
        <v>5.060611891475852</v>
      </c>
      <c r="J10" s="40">
        <v>4.015837104072398</v>
      </c>
      <c r="K10" s="40">
        <v>7.696007696007695</v>
      </c>
      <c r="L10" s="47">
        <f t="shared" si="3"/>
        <v>9.062276306370796</v>
      </c>
      <c r="M10" s="48">
        <f t="shared" si="0"/>
        <v>633</v>
      </c>
      <c r="N10" s="49">
        <f t="shared" si="1"/>
        <v>31</v>
      </c>
      <c r="O10" s="53"/>
      <c r="P10" s="53">
        <v>6</v>
      </c>
      <c r="Q10" s="53">
        <v>83</v>
      </c>
      <c r="R10" s="21">
        <v>1</v>
      </c>
      <c r="S10" s="21">
        <v>38</v>
      </c>
      <c r="T10" s="6"/>
      <c r="U10" s="6"/>
      <c r="V10" s="6">
        <v>9</v>
      </c>
      <c r="W10" s="6"/>
      <c r="X10" s="6"/>
      <c r="Y10" s="6">
        <v>6</v>
      </c>
      <c r="Z10" s="6">
        <v>17</v>
      </c>
      <c r="AA10" s="6"/>
      <c r="AB10" s="6">
        <v>78</v>
      </c>
      <c r="AC10" s="6">
        <v>20</v>
      </c>
      <c r="AD10" s="6">
        <v>26</v>
      </c>
      <c r="AE10" s="27"/>
      <c r="AF10" s="27"/>
      <c r="AG10" s="27"/>
      <c r="AH10" s="27"/>
      <c r="AI10" s="27">
        <v>43</v>
      </c>
      <c r="AJ10" s="27"/>
      <c r="AQ10">
        <v>20</v>
      </c>
      <c r="AR10" s="92"/>
      <c r="AT10">
        <v>10</v>
      </c>
      <c r="AU10">
        <v>22</v>
      </c>
      <c r="AV10">
        <v>17</v>
      </c>
      <c r="AW10">
        <v>1</v>
      </c>
      <c r="AX10">
        <v>15</v>
      </c>
      <c r="AY10">
        <v>13</v>
      </c>
      <c r="AZ10">
        <v>18</v>
      </c>
      <c r="BD10">
        <v>16</v>
      </c>
      <c r="BE10">
        <v>3</v>
      </c>
      <c r="BF10">
        <v>17</v>
      </c>
      <c r="BH10">
        <v>4</v>
      </c>
      <c r="BI10">
        <v>1</v>
      </c>
      <c r="BJ10">
        <v>4</v>
      </c>
      <c r="BO10">
        <v>23</v>
      </c>
      <c r="BP10">
        <v>90</v>
      </c>
      <c r="BX10">
        <v>6</v>
      </c>
      <c r="BY10" s="5">
        <v>3</v>
      </c>
      <c r="CB10">
        <v>4</v>
      </c>
      <c r="CD10">
        <v>19</v>
      </c>
    </row>
    <row r="11" spans="1:44" ht="12.75">
      <c r="A11" s="1" t="s">
        <v>45</v>
      </c>
      <c r="E11" s="56">
        <v>0.009</v>
      </c>
      <c r="F11" s="68">
        <f t="shared" si="2"/>
        <v>0</v>
      </c>
      <c r="G11" s="40"/>
      <c r="H11" s="40"/>
      <c r="I11" s="40"/>
      <c r="J11" s="40"/>
      <c r="K11" s="40"/>
      <c r="L11" s="47">
        <f t="shared" si="3"/>
        <v>0</v>
      </c>
      <c r="M11" s="48">
        <f t="shared" si="0"/>
        <v>0</v>
      </c>
      <c r="N11" s="49">
        <f t="shared" si="1"/>
        <v>0</v>
      </c>
      <c r="O11" s="53"/>
      <c r="P11" s="53"/>
      <c r="Q11" s="53"/>
      <c r="R11" s="21"/>
      <c r="S11" s="2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7"/>
      <c r="AF11" s="27"/>
      <c r="AG11" s="27"/>
      <c r="AH11" s="27"/>
      <c r="AI11" s="27"/>
      <c r="AJ11" s="27"/>
      <c r="AR11" s="92"/>
    </row>
    <row r="12" spans="1:74" ht="12.75">
      <c r="A12" s="1" t="s">
        <v>46</v>
      </c>
      <c r="B12" s="38">
        <v>1</v>
      </c>
      <c r="C12" s="1">
        <v>0.87</v>
      </c>
      <c r="D12" s="1">
        <v>0.57</v>
      </c>
      <c r="E12" s="56">
        <v>2.390643940926563</v>
      </c>
      <c r="F12" s="68">
        <f t="shared" si="2"/>
        <v>3.36304919818627</v>
      </c>
      <c r="G12" s="40">
        <v>2.75</v>
      </c>
      <c r="H12" s="40">
        <v>2.09</v>
      </c>
      <c r="I12" s="40">
        <v>5.2337887242639995</v>
      </c>
      <c r="J12" s="40">
        <v>2.017345399698341</v>
      </c>
      <c r="K12" s="40">
        <v>4.724111866969009</v>
      </c>
      <c r="L12" s="47">
        <f t="shared" si="3"/>
        <v>6.513958482462421</v>
      </c>
      <c r="M12" s="48">
        <f t="shared" si="0"/>
        <v>455</v>
      </c>
      <c r="N12" s="49">
        <f t="shared" si="1"/>
        <v>19</v>
      </c>
      <c r="O12" s="53">
        <v>89</v>
      </c>
      <c r="P12" s="53"/>
      <c r="Q12" s="53"/>
      <c r="R12" s="21"/>
      <c r="S12" s="21"/>
      <c r="T12" s="6"/>
      <c r="U12" s="6"/>
      <c r="V12" s="6">
        <v>6</v>
      </c>
      <c r="W12" s="6">
        <v>21</v>
      </c>
      <c r="X12" s="6"/>
      <c r="Y12" s="6"/>
      <c r="Z12" s="6"/>
      <c r="AA12" s="6"/>
      <c r="AB12" s="6"/>
      <c r="AC12" s="6">
        <v>1</v>
      </c>
      <c r="AD12" s="6">
        <v>41</v>
      </c>
      <c r="AE12" s="27">
        <v>2</v>
      </c>
      <c r="AF12" s="27">
        <v>45</v>
      </c>
      <c r="AG12" s="27">
        <v>1</v>
      </c>
      <c r="AH12" s="27"/>
      <c r="AI12" s="27"/>
      <c r="AJ12" s="27"/>
      <c r="AK12">
        <v>15</v>
      </c>
      <c r="AL12">
        <v>14</v>
      </c>
      <c r="AR12" s="92">
        <v>5</v>
      </c>
      <c r="AT12">
        <v>6</v>
      </c>
      <c r="AX12">
        <v>4</v>
      </c>
      <c r="BD12">
        <v>28</v>
      </c>
      <c r="BG12">
        <v>4</v>
      </c>
      <c r="BM12">
        <v>112</v>
      </c>
      <c r="BP12">
        <v>34</v>
      </c>
      <c r="BU12">
        <v>5</v>
      </c>
      <c r="BV12">
        <v>22</v>
      </c>
    </row>
    <row r="13" spans="1:44" ht="12.75">
      <c r="A13" s="1" t="s">
        <v>47</v>
      </c>
      <c r="D13" s="1">
        <v>0.05</v>
      </c>
      <c r="E13" s="56">
        <v>0.06899999999999999</v>
      </c>
      <c r="F13" s="68">
        <f t="shared" si="2"/>
        <v>0.06999999999999999</v>
      </c>
      <c r="G13" s="40">
        <v>0.35</v>
      </c>
      <c r="H13" s="40"/>
      <c r="I13" s="40"/>
      <c r="J13" s="40"/>
      <c r="K13" s="40"/>
      <c r="L13" s="47">
        <f t="shared" si="3"/>
        <v>0</v>
      </c>
      <c r="M13" s="48">
        <f t="shared" si="0"/>
        <v>0</v>
      </c>
      <c r="N13" s="49">
        <f t="shared" si="1"/>
        <v>0</v>
      </c>
      <c r="O13" s="53"/>
      <c r="P13" s="53"/>
      <c r="Q13" s="53"/>
      <c r="R13" s="21"/>
      <c r="S13" s="21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7"/>
      <c r="AF13" s="27"/>
      <c r="AG13" s="27"/>
      <c r="AH13" s="27"/>
      <c r="AI13" s="27"/>
      <c r="AJ13" s="27"/>
      <c r="AR13" s="92"/>
    </row>
    <row r="14" spans="1:44" ht="12.75">
      <c r="A14" s="1" t="s">
        <v>213</v>
      </c>
      <c r="E14" s="70" t="s">
        <v>280</v>
      </c>
      <c r="F14" s="68">
        <f t="shared" si="2"/>
        <v>0</v>
      </c>
      <c r="G14" s="40"/>
      <c r="H14" s="40"/>
      <c r="I14" s="40"/>
      <c r="J14" s="40"/>
      <c r="K14" s="40"/>
      <c r="L14" s="47">
        <f t="shared" si="3"/>
        <v>0</v>
      </c>
      <c r="M14" s="48">
        <f t="shared" si="0"/>
        <v>0</v>
      </c>
      <c r="N14" s="49">
        <f t="shared" si="1"/>
        <v>0</v>
      </c>
      <c r="O14" s="53"/>
      <c r="P14" s="53"/>
      <c r="Q14" s="53"/>
      <c r="R14" s="21"/>
      <c r="S14" s="2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7"/>
      <c r="AF14" s="27"/>
      <c r="AG14" s="27"/>
      <c r="AH14" s="27"/>
      <c r="AI14" s="27"/>
      <c r="AJ14" s="27"/>
      <c r="AR14" s="92"/>
    </row>
    <row r="15" spans="1:44" ht="12.75">
      <c r="A15" s="1" t="s">
        <v>48</v>
      </c>
      <c r="E15" s="56">
        <v>0.037</v>
      </c>
      <c r="F15" s="68">
        <f t="shared" si="2"/>
        <v>0.007961061703332462</v>
      </c>
      <c r="G15" s="40">
        <v>0.02056343820686819</v>
      </c>
      <c r="H15" s="40"/>
      <c r="I15" s="40">
        <v>0.019241870309794115</v>
      </c>
      <c r="J15" s="40"/>
      <c r="K15" s="40"/>
      <c r="L15" s="47">
        <f t="shared" si="3"/>
        <v>0</v>
      </c>
      <c r="M15" s="48">
        <f t="shared" si="0"/>
        <v>0</v>
      </c>
      <c r="N15" s="49">
        <f t="shared" si="1"/>
        <v>0</v>
      </c>
      <c r="O15" s="53"/>
      <c r="P15" s="53"/>
      <c r="Q15" s="53"/>
      <c r="R15" s="21"/>
      <c r="S15" s="2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27"/>
      <c r="AF15" s="27"/>
      <c r="AG15" s="27"/>
      <c r="AH15" s="27"/>
      <c r="AI15" s="27"/>
      <c r="AJ15" s="27"/>
      <c r="AR15" s="92"/>
    </row>
    <row r="16" spans="1:65" ht="12.75">
      <c r="A16" s="1" t="s">
        <v>49</v>
      </c>
      <c r="E16" s="56">
        <v>0.008</v>
      </c>
      <c r="F16" s="68">
        <f t="shared" si="2"/>
        <v>0</v>
      </c>
      <c r="G16" s="40"/>
      <c r="H16" s="40"/>
      <c r="I16" s="40"/>
      <c r="J16" s="40"/>
      <c r="K16" s="40"/>
      <c r="L16" s="47">
        <f t="shared" si="3"/>
        <v>0.014316392269148177</v>
      </c>
      <c r="M16" s="48">
        <f t="shared" si="0"/>
        <v>1</v>
      </c>
      <c r="N16" s="49">
        <f t="shared" si="1"/>
        <v>1</v>
      </c>
      <c r="O16" s="53"/>
      <c r="P16" s="53"/>
      <c r="Q16" s="53"/>
      <c r="R16" s="21"/>
      <c r="S16" s="2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7"/>
      <c r="AF16" s="27"/>
      <c r="AG16" s="27"/>
      <c r="AH16" s="27"/>
      <c r="AI16" s="27"/>
      <c r="AJ16" s="27"/>
      <c r="AR16" s="92"/>
      <c r="BM16">
        <v>1</v>
      </c>
    </row>
    <row r="17" spans="1:78" ht="12.75">
      <c r="A17" s="1" t="s">
        <v>50</v>
      </c>
      <c r="B17" s="1">
        <v>0.06</v>
      </c>
      <c r="C17" s="1">
        <v>1.84</v>
      </c>
      <c r="D17" s="1">
        <v>11.92</v>
      </c>
      <c r="E17" s="56">
        <v>13.697345943758851</v>
      </c>
      <c r="F17" s="68">
        <f t="shared" si="2"/>
        <v>3.5445582695245994</v>
      </c>
      <c r="G17" s="40">
        <v>1.56</v>
      </c>
      <c r="H17" s="40">
        <v>3.12</v>
      </c>
      <c r="I17" s="40">
        <v>1.6163171060227057</v>
      </c>
      <c r="J17" s="40">
        <v>4.864253393665159</v>
      </c>
      <c r="K17" s="40">
        <v>6.562220847935133</v>
      </c>
      <c r="L17" s="47">
        <f t="shared" si="3"/>
        <v>2.691481746599857</v>
      </c>
      <c r="M17" s="48">
        <f t="shared" si="0"/>
        <v>188</v>
      </c>
      <c r="N17" s="49">
        <f t="shared" si="1"/>
        <v>8</v>
      </c>
      <c r="O17" s="53"/>
      <c r="P17" s="53"/>
      <c r="Q17" s="53"/>
      <c r="R17" s="21"/>
      <c r="S17" s="21"/>
      <c r="T17" s="6"/>
      <c r="U17" s="6">
        <v>17</v>
      </c>
      <c r="V17" s="6"/>
      <c r="W17" s="6">
        <v>25</v>
      </c>
      <c r="X17" s="6"/>
      <c r="Y17" s="6"/>
      <c r="Z17" s="6"/>
      <c r="AA17" s="6"/>
      <c r="AB17" s="6"/>
      <c r="AC17" s="6"/>
      <c r="AD17" s="6"/>
      <c r="AE17" s="27"/>
      <c r="AF17" s="27">
        <v>20</v>
      </c>
      <c r="AG17" s="27">
        <v>33</v>
      </c>
      <c r="AH17" s="27"/>
      <c r="AI17" s="27"/>
      <c r="AJ17" s="27"/>
      <c r="AR17" s="92"/>
      <c r="AY17">
        <v>3</v>
      </c>
      <c r="AZ17">
        <v>72</v>
      </c>
      <c r="BM17">
        <v>15</v>
      </c>
      <c r="BZ17" s="5">
        <v>3</v>
      </c>
    </row>
    <row r="18" spans="1:44" ht="12.75">
      <c r="A18" s="1" t="s">
        <v>51</v>
      </c>
      <c r="E18" s="56"/>
      <c r="F18" s="68">
        <f t="shared" si="2"/>
        <v>0.008225375282747275</v>
      </c>
      <c r="G18" s="40">
        <v>0.04112687641373638</v>
      </c>
      <c r="H18" s="40"/>
      <c r="I18" s="40"/>
      <c r="J18" s="40"/>
      <c r="K18" s="40"/>
      <c r="L18" s="47">
        <f t="shared" si="3"/>
        <v>0</v>
      </c>
      <c r="M18" s="48">
        <f t="shared" si="0"/>
        <v>0</v>
      </c>
      <c r="N18" s="49">
        <f t="shared" si="1"/>
        <v>0</v>
      </c>
      <c r="O18" s="53"/>
      <c r="P18" s="53"/>
      <c r="Q18" s="53"/>
      <c r="R18" s="21"/>
      <c r="S18" s="21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27"/>
      <c r="AF18" s="27"/>
      <c r="AG18" s="27"/>
      <c r="AH18" s="27"/>
      <c r="AI18" s="27"/>
      <c r="AJ18" s="27"/>
      <c r="AR18" s="92"/>
    </row>
    <row r="19" spans="1:61" ht="12.75">
      <c r="A19" s="1" t="s">
        <v>52</v>
      </c>
      <c r="C19" s="38">
        <v>0.1</v>
      </c>
      <c r="D19" s="1">
        <v>0.07</v>
      </c>
      <c r="E19" s="56">
        <v>0.3849420140495571</v>
      </c>
      <c r="F19" s="68">
        <f t="shared" si="2"/>
        <v>0.46557562649991546</v>
      </c>
      <c r="G19" s="40"/>
      <c r="H19" s="40"/>
      <c r="I19" s="40">
        <v>2.3090244371752937</v>
      </c>
      <c r="J19" s="40">
        <v>0.018853695324283562</v>
      </c>
      <c r="K19" s="40"/>
      <c r="L19" s="47">
        <f t="shared" si="3"/>
        <v>0.014316392269148177</v>
      </c>
      <c r="M19" s="48">
        <f t="shared" si="0"/>
        <v>1</v>
      </c>
      <c r="N19" s="49">
        <f t="shared" si="1"/>
        <v>1</v>
      </c>
      <c r="O19" s="53"/>
      <c r="P19" s="53"/>
      <c r="Q19" s="53"/>
      <c r="R19" s="21"/>
      <c r="S19" s="2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7"/>
      <c r="AF19" s="27"/>
      <c r="AG19" s="27"/>
      <c r="AH19" s="27"/>
      <c r="AI19" s="27"/>
      <c r="AJ19" s="27"/>
      <c r="AR19" s="92"/>
      <c r="BI19">
        <v>1</v>
      </c>
    </row>
    <row r="20" spans="1:78" ht="12.75">
      <c r="A20" s="1" t="s">
        <v>53</v>
      </c>
      <c r="B20" s="1">
        <v>0.21</v>
      </c>
      <c r="C20" s="1">
        <v>0.67</v>
      </c>
      <c r="D20" s="1">
        <v>0.55</v>
      </c>
      <c r="E20" s="56">
        <v>0.37076107626947197</v>
      </c>
      <c r="F20" s="68">
        <f t="shared" si="2"/>
        <v>0.21903595039027732</v>
      </c>
      <c r="G20" s="40">
        <v>0.19</v>
      </c>
      <c r="H20" s="40">
        <v>0.07</v>
      </c>
      <c r="I20" s="40">
        <v>0.4233211468154705</v>
      </c>
      <c r="J20" s="40">
        <v>0.1885369532428356</v>
      </c>
      <c r="K20" s="40">
        <v>0.22332165189308043</v>
      </c>
      <c r="L20" s="47">
        <f t="shared" si="3"/>
        <v>1.4030064423765214</v>
      </c>
      <c r="M20" s="48">
        <f t="shared" si="0"/>
        <v>98</v>
      </c>
      <c r="N20" s="49">
        <f t="shared" si="1"/>
        <v>10</v>
      </c>
      <c r="O20" s="53"/>
      <c r="P20" s="53"/>
      <c r="Q20" s="53"/>
      <c r="R20" s="21"/>
      <c r="S20" s="21"/>
      <c r="T20" s="6"/>
      <c r="U20" s="6"/>
      <c r="V20" s="6"/>
      <c r="W20" s="6"/>
      <c r="X20" s="6"/>
      <c r="Y20" s="6"/>
      <c r="Z20" s="6">
        <v>35</v>
      </c>
      <c r="AA20" s="6"/>
      <c r="AB20" s="6">
        <v>16</v>
      </c>
      <c r="AC20" s="6"/>
      <c r="AD20" s="6"/>
      <c r="AE20" s="27">
        <v>3</v>
      </c>
      <c r="AF20" s="27">
        <v>5</v>
      </c>
      <c r="AG20" s="27">
        <v>8</v>
      </c>
      <c r="AH20" s="27"/>
      <c r="AI20" s="27"/>
      <c r="AJ20" s="27"/>
      <c r="AR20" s="92"/>
      <c r="AU20">
        <v>1</v>
      </c>
      <c r="AZ20">
        <v>14</v>
      </c>
      <c r="BP20">
        <v>5</v>
      </c>
      <c r="BY20" s="5">
        <v>5</v>
      </c>
      <c r="BZ20" s="5">
        <v>6</v>
      </c>
    </row>
    <row r="21" spans="1:70" ht="12.75">
      <c r="A21" s="1" t="s">
        <v>54</v>
      </c>
      <c r="B21" s="1">
        <v>0.06</v>
      </c>
      <c r="C21" s="1">
        <v>0.22</v>
      </c>
      <c r="D21" s="1">
        <v>0.16</v>
      </c>
      <c r="E21" s="56">
        <v>0.17653044709690474</v>
      </c>
      <c r="F21" s="68">
        <f t="shared" si="2"/>
        <v>0.4003363180071527</v>
      </c>
      <c r="G21" s="40">
        <v>0.06</v>
      </c>
      <c r="H21" s="40">
        <v>0.3</v>
      </c>
      <c r="I21" s="40">
        <v>0.9620935154897057</v>
      </c>
      <c r="J21" s="40">
        <v>0.301659125188537</v>
      </c>
      <c r="K21" s="40">
        <v>0.3779289493575207</v>
      </c>
      <c r="L21" s="47">
        <f t="shared" si="3"/>
        <v>0.8160343593414461</v>
      </c>
      <c r="M21" s="48">
        <f t="shared" si="0"/>
        <v>57</v>
      </c>
      <c r="N21" s="49">
        <f t="shared" si="1"/>
        <v>8</v>
      </c>
      <c r="O21" s="53">
        <v>3</v>
      </c>
      <c r="P21" s="53"/>
      <c r="Q21" s="53"/>
      <c r="R21" s="21"/>
      <c r="S21" s="21"/>
      <c r="T21" s="6"/>
      <c r="U21" s="6"/>
      <c r="V21" s="6"/>
      <c r="W21" s="6"/>
      <c r="X21" s="6"/>
      <c r="Y21" s="6"/>
      <c r="Z21" s="6">
        <v>23</v>
      </c>
      <c r="AA21" s="6"/>
      <c r="AB21" s="6">
        <v>12</v>
      </c>
      <c r="AC21" s="6"/>
      <c r="AD21" s="6"/>
      <c r="AE21" s="27"/>
      <c r="AF21" s="27"/>
      <c r="AG21" s="27"/>
      <c r="AH21" s="27"/>
      <c r="AI21" s="27"/>
      <c r="AJ21" s="27"/>
      <c r="AK21" s="28"/>
      <c r="AL21" s="29">
        <v>4</v>
      </c>
      <c r="AM21" s="28"/>
      <c r="AN21" s="28"/>
      <c r="AO21" s="29"/>
      <c r="AP21" s="29"/>
      <c r="AQ21" s="29">
        <v>5</v>
      </c>
      <c r="AR21" s="93"/>
      <c r="AS21" s="28"/>
      <c r="AT21" s="28"/>
      <c r="AU21" s="28"/>
      <c r="AV21" s="28"/>
      <c r="AW21" s="6"/>
      <c r="AZ21">
        <v>4</v>
      </c>
      <c r="BD21">
        <v>5</v>
      </c>
      <c r="BR21">
        <v>1</v>
      </c>
    </row>
    <row r="22" spans="1:83" ht="12.75">
      <c r="A22" s="1" t="s">
        <v>55</v>
      </c>
      <c r="B22" s="1">
        <v>32.21</v>
      </c>
      <c r="C22" s="38">
        <v>34.6</v>
      </c>
      <c r="D22" s="1">
        <v>19.34</v>
      </c>
      <c r="E22" s="56">
        <v>21.74350394497269</v>
      </c>
      <c r="F22" s="68">
        <f t="shared" si="2"/>
        <v>19.320087806497604</v>
      </c>
      <c r="G22" s="40">
        <v>17.45</v>
      </c>
      <c r="H22" s="40">
        <v>23.36</v>
      </c>
      <c r="I22" s="40">
        <v>16.201654800846644</v>
      </c>
      <c r="J22" s="40">
        <v>16.346153846153847</v>
      </c>
      <c r="K22" s="40">
        <v>23.242630385487523</v>
      </c>
      <c r="L22" s="47">
        <f t="shared" si="3"/>
        <v>17.007874015748033</v>
      </c>
      <c r="M22" s="48">
        <f t="shared" si="0"/>
        <v>1188</v>
      </c>
      <c r="N22" s="49">
        <f t="shared" si="1"/>
        <v>50</v>
      </c>
      <c r="O22" s="53"/>
      <c r="P22" s="53">
        <v>15</v>
      </c>
      <c r="Q22" s="53">
        <v>15</v>
      </c>
      <c r="R22" s="21"/>
      <c r="S22" s="21">
        <v>13</v>
      </c>
      <c r="T22" s="6">
        <v>4</v>
      </c>
      <c r="U22" s="6"/>
      <c r="V22" s="6">
        <v>161</v>
      </c>
      <c r="W22" s="6"/>
      <c r="X22" s="6">
        <v>1</v>
      </c>
      <c r="Y22" s="6">
        <v>22</v>
      </c>
      <c r="Z22" s="6">
        <v>120</v>
      </c>
      <c r="AA22" s="6"/>
      <c r="AB22" s="6">
        <v>44</v>
      </c>
      <c r="AC22" s="26">
        <v>4</v>
      </c>
      <c r="AD22" s="26">
        <v>34</v>
      </c>
      <c r="AE22" s="27">
        <v>4</v>
      </c>
      <c r="AF22" s="27">
        <v>31</v>
      </c>
      <c r="AG22" s="27">
        <v>77</v>
      </c>
      <c r="AH22" s="27"/>
      <c r="AI22" s="27">
        <v>7</v>
      </c>
      <c r="AJ22" s="27"/>
      <c r="AK22" s="27"/>
      <c r="AL22" s="27">
        <v>9</v>
      </c>
      <c r="AM22" s="27">
        <v>28</v>
      </c>
      <c r="AN22">
        <v>3</v>
      </c>
      <c r="AO22">
        <v>8</v>
      </c>
      <c r="AP22">
        <v>50</v>
      </c>
      <c r="AQ22">
        <v>12</v>
      </c>
      <c r="AR22" s="92"/>
      <c r="AT22">
        <v>1</v>
      </c>
      <c r="AU22">
        <v>35</v>
      </c>
      <c r="AV22">
        <v>6</v>
      </c>
      <c r="AW22">
        <v>4</v>
      </c>
      <c r="AX22">
        <v>3</v>
      </c>
      <c r="AY22">
        <v>17</v>
      </c>
      <c r="AZ22">
        <v>10</v>
      </c>
      <c r="BA22">
        <v>9</v>
      </c>
      <c r="BB22">
        <v>7</v>
      </c>
      <c r="BD22">
        <v>15</v>
      </c>
      <c r="BE22">
        <v>2</v>
      </c>
      <c r="BF22">
        <v>15</v>
      </c>
      <c r="BG22">
        <v>4</v>
      </c>
      <c r="BH22">
        <v>21</v>
      </c>
      <c r="BJ22">
        <v>5</v>
      </c>
      <c r="BK22">
        <v>6</v>
      </c>
      <c r="BO22">
        <v>13</v>
      </c>
      <c r="BP22">
        <v>4</v>
      </c>
      <c r="BQ22">
        <v>12</v>
      </c>
      <c r="BR22">
        <v>101</v>
      </c>
      <c r="BS22">
        <v>43</v>
      </c>
      <c r="BT22">
        <v>2</v>
      </c>
      <c r="BW22">
        <v>21</v>
      </c>
      <c r="BX22">
        <v>5</v>
      </c>
      <c r="BY22" s="5">
        <v>4</v>
      </c>
      <c r="BZ22" s="5">
        <v>29</v>
      </c>
      <c r="CA22" s="5">
        <v>110</v>
      </c>
      <c r="CB22" s="5">
        <v>7</v>
      </c>
      <c r="CC22" s="5"/>
      <c r="CD22" s="5">
        <v>15</v>
      </c>
      <c r="CE22" s="5"/>
    </row>
    <row r="23" spans="1:83" ht="12.75">
      <c r="A23" s="1" t="s">
        <v>264</v>
      </c>
      <c r="C23" s="38"/>
      <c r="E23" s="56"/>
      <c r="F23" s="68">
        <f t="shared" si="2"/>
        <v>0.09167013180317558</v>
      </c>
      <c r="G23" s="40"/>
      <c r="H23" s="40"/>
      <c r="I23" s="40">
        <v>0.2693861843371176</v>
      </c>
      <c r="J23" s="40"/>
      <c r="K23" s="40">
        <v>0.18896447467876035</v>
      </c>
      <c r="L23" s="47">
        <f>M23*10/M$4</f>
        <v>0.042949176807444533</v>
      </c>
      <c r="M23" s="48">
        <f>SUM(O23:CF23)</f>
        <v>3</v>
      </c>
      <c r="N23" s="49">
        <f>COUNTA(O23:CF23)</f>
        <v>1</v>
      </c>
      <c r="O23" s="53"/>
      <c r="P23" s="53"/>
      <c r="Q23" s="53"/>
      <c r="R23" s="21"/>
      <c r="S23" s="21"/>
      <c r="T23" s="6"/>
      <c r="U23" s="6"/>
      <c r="V23" s="6"/>
      <c r="W23" s="6"/>
      <c r="X23" s="6"/>
      <c r="Y23" s="6"/>
      <c r="Z23" s="6"/>
      <c r="AA23" s="6"/>
      <c r="AB23" s="6"/>
      <c r="AC23" s="26"/>
      <c r="AD23" s="26"/>
      <c r="AE23" s="27"/>
      <c r="AF23" s="27"/>
      <c r="AG23" s="27"/>
      <c r="AH23" s="27"/>
      <c r="AI23" s="27"/>
      <c r="AJ23" s="27"/>
      <c r="AM23" s="27"/>
      <c r="AR23" s="92"/>
      <c r="AZ23">
        <v>3</v>
      </c>
      <c r="CB23" s="5"/>
      <c r="CC23" s="5"/>
      <c r="CD23" s="5"/>
      <c r="CE23" s="5"/>
    </row>
    <row r="24" spans="1:83" ht="12.75">
      <c r="A24" s="1" t="s">
        <v>218</v>
      </c>
      <c r="C24" s="38"/>
      <c r="E24" s="56"/>
      <c r="F24" s="68">
        <f t="shared" si="2"/>
        <v>0.007284091783390829</v>
      </c>
      <c r="G24" s="40"/>
      <c r="H24" s="40"/>
      <c r="I24" s="40">
        <v>0.019241870309794115</v>
      </c>
      <c r="J24" s="40"/>
      <c r="K24" s="40">
        <v>0.017178588607160032</v>
      </c>
      <c r="L24" s="47">
        <f t="shared" si="3"/>
        <v>0.042949176807444533</v>
      </c>
      <c r="M24" s="48">
        <f t="shared" si="0"/>
        <v>3</v>
      </c>
      <c r="N24" s="49">
        <f t="shared" si="1"/>
        <v>1</v>
      </c>
      <c r="O24" s="53"/>
      <c r="P24" s="53"/>
      <c r="Q24" s="53"/>
      <c r="R24" s="21"/>
      <c r="S24" s="21"/>
      <c r="T24" s="6"/>
      <c r="U24" s="6"/>
      <c r="V24" s="6"/>
      <c r="W24" s="6"/>
      <c r="X24" s="6"/>
      <c r="Y24" s="6"/>
      <c r="Z24" s="6"/>
      <c r="AA24" s="6"/>
      <c r="AB24" s="6"/>
      <c r="AC24" s="26"/>
      <c r="AD24" s="26"/>
      <c r="AE24" s="27"/>
      <c r="AF24" s="27"/>
      <c r="AG24" s="27"/>
      <c r="AH24" s="27"/>
      <c r="AI24" s="27"/>
      <c r="AJ24" s="27"/>
      <c r="AR24" s="92"/>
      <c r="AZ24">
        <v>3</v>
      </c>
      <c r="CB24" s="5"/>
      <c r="CC24" s="5"/>
      <c r="CD24" s="5"/>
      <c r="CE24" s="5"/>
    </row>
    <row r="25" spans="1:44" ht="12.75">
      <c r="A25" s="1" t="s">
        <v>56</v>
      </c>
      <c r="B25" s="38">
        <v>0.1</v>
      </c>
      <c r="C25" s="38">
        <v>0.1</v>
      </c>
      <c r="D25" s="1">
        <v>0.01</v>
      </c>
      <c r="E25" s="56">
        <v>0.009023062917256727</v>
      </c>
      <c r="F25" s="68">
        <f t="shared" si="2"/>
        <v>0.007548405362805643</v>
      </c>
      <c r="G25" s="40">
        <v>0.02056343820686819</v>
      </c>
      <c r="H25" s="40"/>
      <c r="I25" s="40"/>
      <c r="J25" s="40"/>
      <c r="K25" s="40">
        <v>0.017178588607160032</v>
      </c>
      <c r="L25" s="47">
        <f t="shared" si="3"/>
        <v>0.014316392269148177</v>
      </c>
      <c r="M25" s="48">
        <f t="shared" si="0"/>
        <v>1</v>
      </c>
      <c r="N25" s="49">
        <f t="shared" si="1"/>
        <v>1</v>
      </c>
      <c r="O25" s="53"/>
      <c r="P25" s="53"/>
      <c r="Q25" s="53"/>
      <c r="R25" s="21"/>
      <c r="S25" s="21"/>
      <c r="T25" s="6"/>
      <c r="U25" s="6"/>
      <c r="V25" s="6"/>
      <c r="W25" s="6"/>
      <c r="X25" s="6"/>
      <c r="Y25" s="6"/>
      <c r="Z25" s="6">
        <v>1</v>
      </c>
      <c r="AA25" s="6"/>
      <c r="AB25" s="6"/>
      <c r="AC25" s="6"/>
      <c r="AD25" s="6"/>
      <c r="AE25" s="27"/>
      <c r="AF25" s="27"/>
      <c r="AG25" s="27"/>
      <c r="AH25" s="27"/>
      <c r="AI25" s="27"/>
      <c r="AJ25" s="27"/>
      <c r="AR25" s="92"/>
    </row>
    <row r="26" spans="1:44" ht="12.75">
      <c r="A26" s="1" t="s">
        <v>57</v>
      </c>
      <c r="B26" s="1">
        <v>0.33</v>
      </c>
      <c r="C26" s="1">
        <v>0.17</v>
      </c>
      <c r="D26" s="1">
        <v>0.06</v>
      </c>
      <c r="E26" s="56">
        <v>0.07202306291725673</v>
      </c>
      <c r="F26" s="68">
        <f t="shared" si="2"/>
        <v>0</v>
      </c>
      <c r="G26" s="40"/>
      <c r="H26" s="40"/>
      <c r="I26" s="40"/>
      <c r="J26" s="40"/>
      <c r="K26" s="40"/>
      <c r="L26" s="47">
        <f t="shared" si="3"/>
        <v>0</v>
      </c>
      <c r="M26" s="48">
        <f t="shared" si="0"/>
        <v>0</v>
      </c>
      <c r="N26" s="49">
        <f t="shared" si="1"/>
        <v>0</v>
      </c>
      <c r="O26" s="53"/>
      <c r="P26" s="53"/>
      <c r="Q26" s="53"/>
      <c r="R26" s="21"/>
      <c r="S26" s="2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27"/>
      <c r="AF26" s="27"/>
      <c r="AG26" s="27"/>
      <c r="AH26" s="27"/>
      <c r="AI26" s="27"/>
      <c r="AJ26" s="27"/>
      <c r="AR26" s="92"/>
    </row>
    <row r="27" spans="1:82" ht="12.75">
      <c r="A27" s="1" t="s">
        <v>58</v>
      </c>
      <c r="B27" s="1">
        <v>9.13</v>
      </c>
      <c r="C27" s="1">
        <v>12.29</v>
      </c>
      <c r="D27" s="1">
        <v>5.18</v>
      </c>
      <c r="E27" s="56">
        <v>8.019839571110662</v>
      </c>
      <c r="F27" s="68">
        <f t="shared" si="2"/>
        <v>7.552362820384319</v>
      </c>
      <c r="G27" s="40">
        <v>12.31</v>
      </c>
      <c r="H27" s="40">
        <v>9.49</v>
      </c>
      <c r="I27" s="40">
        <v>5.984221666345969</v>
      </c>
      <c r="J27" s="40">
        <v>5.184766214177979</v>
      </c>
      <c r="K27" s="40">
        <v>4.792826221397649</v>
      </c>
      <c r="L27" s="47">
        <f t="shared" si="3"/>
        <v>9.835361488904798</v>
      </c>
      <c r="M27" s="48">
        <f t="shared" si="0"/>
        <v>687</v>
      </c>
      <c r="N27" s="49">
        <f t="shared" si="1"/>
        <v>30</v>
      </c>
      <c r="O27" s="53"/>
      <c r="P27" s="53">
        <v>1</v>
      </c>
      <c r="Q27" s="53">
        <v>15</v>
      </c>
      <c r="R27" s="21"/>
      <c r="S27" s="21">
        <v>1</v>
      </c>
      <c r="T27" s="6">
        <v>2</v>
      </c>
      <c r="U27" s="6"/>
      <c r="V27" s="6">
        <v>7</v>
      </c>
      <c r="W27" s="6"/>
      <c r="X27" s="6"/>
      <c r="Y27" s="6"/>
      <c r="Z27" s="6">
        <v>9</v>
      </c>
      <c r="AA27" s="6"/>
      <c r="AB27" s="6">
        <v>10</v>
      </c>
      <c r="AC27" s="6"/>
      <c r="AD27" s="6">
        <v>43</v>
      </c>
      <c r="AE27" s="27">
        <v>12</v>
      </c>
      <c r="AF27" s="27">
        <v>1</v>
      </c>
      <c r="AG27" s="27">
        <v>3</v>
      </c>
      <c r="AH27" s="27"/>
      <c r="AI27" s="27">
        <v>38</v>
      </c>
      <c r="AJ27" s="27"/>
      <c r="AQ27">
        <v>10</v>
      </c>
      <c r="AR27" s="92"/>
      <c r="AT27">
        <v>93</v>
      </c>
      <c r="AU27">
        <v>46</v>
      </c>
      <c r="AV27">
        <v>9</v>
      </c>
      <c r="AW27">
        <v>9</v>
      </c>
      <c r="AX27">
        <v>2</v>
      </c>
      <c r="AY27">
        <v>12</v>
      </c>
      <c r="AZ27">
        <v>2</v>
      </c>
      <c r="BD27">
        <v>28</v>
      </c>
      <c r="BF27">
        <v>21</v>
      </c>
      <c r="BH27">
        <v>2</v>
      </c>
      <c r="BI27">
        <v>5</v>
      </c>
      <c r="BJ27">
        <v>1</v>
      </c>
      <c r="BO27">
        <v>135</v>
      </c>
      <c r="BP27">
        <v>95</v>
      </c>
      <c r="BX27">
        <v>10</v>
      </c>
      <c r="CB27">
        <v>10</v>
      </c>
      <c r="CD27">
        <v>55</v>
      </c>
    </row>
    <row r="28" spans="1:44" ht="12.75">
      <c r="A28" s="1" t="s">
        <v>59</v>
      </c>
      <c r="B28" s="1">
        <v>0.15</v>
      </c>
      <c r="C28" s="38">
        <v>0.2</v>
      </c>
      <c r="D28" s="1">
        <v>0.05</v>
      </c>
      <c r="E28" s="56">
        <v>0.024046125834513453</v>
      </c>
      <c r="F28" s="68">
        <f t="shared" si="2"/>
        <v>0.13787520291721972</v>
      </c>
      <c r="G28" s="40">
        <v>0.18</v>
      </c>
      <c r="H28" s="40">
        <v>0.02</v>
      </c>
      <c r="I28" s="40"/>
      <c r="J28" s="40">
        <v>0.0942684766214178</v>
      </c>
      <c r="K28" s="40">
        <v>0.39510753796468073</v>
      </c>
      <c r="L28" s="47">
        <f t="shared" si="3"/>
        <v>0.014316392269148177</v>
      </c>
      <c r="M28" s="48">
        <f t="shared" si="0"/>
        <v>1</v>
      </c>
      <c r="N28" s="49">
        <f t="shared" si="1"/>
        <v>1</v>
      </c>
      <c r="O28" s="53"/>
      <c r="P28" s="53"/>
      <c r="Q28" s="53"/>
      <c r="R28" s="21"/>
      <c r="S28" s="2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7"/>
      <c r="AF28" s="27">
        <v>1</v>
      </c>
      <c r="AG28" s="27"/>
      <c r="AH28" s="27"/>
      <c r="AI28" s="27"/>
      <c r="AJ28" s="27"/>
      <c r="AR28" s="92"/>
    </row>
    <row r="29" spans="1:56" ht="12.75">
      <c r="A29" s="1" t="s">
        <v>60</v>
      </c>
      <c r="B29" s="1">
        <v>0.45</v>
      </c>
      <c r="C29" s="1">
        <v>2.35</v>
      </c>
      <c r="D29" s="1">
        <v>0.98</v>
      </c>
      <c r="E29" s="56">
        <v>0.5272075662553103</v>
      </c>
      <c r="F29" s="68">
        <f t="shared" si="2"/>
        <v>0.18397124871353215</v>
      </c>
      <c r="G29" s="40">
        <v>0.03</v>
      </c>
      <c r="H29" s="40">
        <v>0.05</v>
      </c>
      <c r="I29" s="40">
        <v>0.3848374061958823</v>
      </c>
      <c r="J29" s="40">
        <v>0.0942684766214178</v>
      </c>
      <c r="K29" s="40">
        <v>0.36075036075036065</v>
      </c>
      <c r="L29" s="47">
        <f t="shared" si="3"/>
        <v>1.1882605583392987</v>
      </c>
      <c r="M29" s="48">
        <f t="shared" si="0"/>
        <v>83</v>
      </c>
      <c r="N29" s="49">
        <f t="shared" si="1"/>
        <v>3</v>
      </c>
      <c r="O29" s="53"/>
      <c r="P29" s="53"/>
      <c r="Q29" s="53"/>
      <c r="R29" s="21"/>
      <c r="S29" s="21"/>
      <c r="T29" s="6"/>
      <c r="U29" s="6"/>
      <c r="V29" s="6"/>
      <c r="W29" s="6"/>
      <c r="X29" s="6"/>
      <c r="Y29" s="6"/>
      <c r="Z29" s="6">
        <v>80</v>
      </c>
      <c r="AA29" s="6"/>
      <c r="AB29" s="6"/>
      <c r="AC29" s="6">
        <v>2</v>
      </c>
      <c r="AD29" s="6"/>
      <c r="AE29" s="27"/>
      <c r="AF29" s="27"/>
      <c r="AG29" s="27"/>
      <c r="AH29" s="27"/>
      <c r="AI29" s="27"/>
      <c r="AJ29" s="27"/>
      <c r="AR29" s="92"/>
      <c r="BD29">
        <v>1</v>
      </c>
    </row>
    <row r="30" spans="1:44" ht="12.75">
      <c r="A30" s="1" t="s">
        <v>206</v>
      </c>
      <c r="E30" s="70" t="s">
        <v>280</v>
      </c>
      <c r="F30" s="68">
        <f t="shared" si="2"/>
        <v>0</v>
      </c>
      <c r="G30" s="40"/>
      <c r="H30" s="40"/>
      <c r="I30" s="40"/>
      <c r="J30" s="40"/>
      <c r="K30" s="40"/>
      <c r="L30" s="47">
        <f t="shared" si="3"/>
        <v>0</v>
      </c>
      <c r="M30" s="48">
        <f t="shared" si="0"/>
        <v>0</v>
      </c>
      <c r="N30" s="49">
        <f t="shared" si="1"/>
        <v>0</v>
      </c>
      <c r="O30" s="53"/>
      <c r="P30" s="53"/>
      <c r="Q30" s="53"/>
      <c r="R30" s="21"/>
      <c r="S30" s="2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7"/>
      <c r="AF30" s="27"/>
      <c r="AG30" s="27"/>
      <c r="AH30" s="27"/>
      <c r="AI30" s="27"/>
      <c r="AJ30" s="27"/>
      <c r="AR30" s="92"/>
    </row>
    <row r="31" spans="1:58" ht="12.75">
      <c r="A31" s="1" t="s">
        <v>61</v>
      </c>
      <c r="B31" s="38">
        <v>0.2</v>
      </c>
      <c r="C31" s="38">
        <v>2.7</v>
      </c>
      <c r="D31" s="1">
        <v>0.89</v>
      </c>
      <c r="E31" s="56">
        <v>0.144</v>
      </c>
      <c r="F31" s="68">
        <f t="shared" si="2"/>
        <v>1.2214936575433726</v>
      </c>
      <c r="G31" s="40">
        <v>0.21</v>
      </c>
      <c r="H31" s="40"/>
      <c r="I31" s="40">
        <v>0.1346930921685588</v>
      </c>
      <c r="J31" s="40">
        <v>0.2828054298642534</v>
      </c>
      <c r="K31" s="40">
        <v>5.47996976568405</v>
      </c>
      <c r="L31" s="47">
        <f t="shared" si="3"/>
        <v>32.9849677881174</v>
      </c>
      <c r="M31" s="48">
        <f t="shared" si="0"/>
        <v>2304</v>
      </c>
      <c r="N31" s="49">
        <f t="shared" si="1"/>
        <v>3</v>
      </c>
      <c r="O31" s="53"/>
      <c r="P31" s="53"/>
      <c r="Q31" s="53"/>
      <c r="R31" s="21"/>
      <c r="S31" s="21"/>
      <c r="T31" s="6"/>
      <c r="U31" s="6"/>
      <c r="V31" s="6"/>
      <c r="W31" s="6"/>
      <c r="X31" s="6"/>
      <c r="Y31" s="6"/>
      <c r="Z31" s="6">
        <v>2300</v>
      </c>
      <c r="AA31" s="6"/>
      <c r="AB31" s="6"/>
      <c r="AC31" s="6"/>
      <c r="AD31" s="6"/>
      <c r="AE31" s="27"/>
      <c r="AF31" s="27"/>
      <c r="AG31" s="27"/>
      <c r="AH31" s="27"/>
      <c r="AI31" s="27"/>
      <c r="AJ31" s="27"/>
      <c r="AL31">
        <v>1</v>
      </c>
      <c r="AR31" s="92"/>
      <c r="BF31">
        <v>3</v>
      </c>
    </row>
    <row r="32" spans="1:44" ht="12.75">
      <c r="A32" s="1" t="s">
        <v>62</v>
      </c>
      <c r="B32" s="1">
        <v>0.29</v>
      </c>
      <c r="C32" s="1">
        <v>0.31</v>
      </c>
      <c r="D32" s="1">
        <v>0.43</v>
      </c>
      <c r="E32" s="56">
        <v>0.7314843212623913</v>
      </c>
      <c r="F32" s="68">
        <f t="shared" si="2"/>
        <v>0.6052669128243304</v>
      </c>
      <c r="G32" s="40">
        <v>1.05</v>
      </c>
      <c r="H32" s="40">
        <v>0.33</v>
      </c>
      <c r="I32" s="40">
        <v>0.15393496247835292</v>
      </c>
      <c r="J32" s="40">
        <v>0.9426847662141781</v>
      </c>
      <c r="K32" s="40">
        <v>0.549714835429121</v>
      </c>
      <c r="L32" s="47">
        <f t="shared" si="3"/>
        <v>0.08589835361488907</v>
      </c>
      <c r="M32" s="48">
        <f t="shared" si="0"/>
        <v>6</v>
      </c>
      <c r="N32" s="49">
        <f t="shared" si="1"/>
        <v>2</v>
      </c>
      <c r="O32" s="53"/>
      <c r="P32" s="53"/>
      <c r="Q32" s="53"/>
      <c r="R32" s="21"/>
      <c r="S32" s="21"/>
      <c r="T32" s="6"/>
      <c r="U32" s="6"/>
      <c r="V32" s="6"/>
      <c r="W32" s="6"/>
      <c r="X32" s="6"/>
      <c r="Y32" s="6"/>
      <c r="Z32" s="6">
        <v>5</v>
      </c>
      <c r="AA32" s="6"/>
      <c r="AB32" s="6"/>
      <c r="AC32" s="6"/>
      <c r="AD32" s="6"/>
      <c r="AE32" s="27"/>
      <c r="AF32" s="27"/>
      <c r="AG32" s="27">
        <v>1</v>
      </c>
      <c r="AH32" s="27"/>
      <c r="AI32" s="27"/>
      <c r="AJ32" s="27"/>
      <c r="AR32" s="92"/>
    </row>
    <row r="33" spans="1:44" ht="12.75">
      <c r="A33" s="1" t="s">
        <v>63</v>
      </c>
      <c r="B33" s="1">
        <v>0.29</v>
      </c>
      <c r="C33" s="1">
        <v>0.33</v>
      </c>
      <c r="D33" s="1">
        <v>0.08</v>
      </c>
      <c r="E33" s="56">
        <v>0.15120756625531054</v>
      </c>
      <c r="F33" s="68">
        <f t="shared" si="2"/>
        <v>0.1906924915831694</v>
      </c>
      <c r="G33" s="40">
        <v>0.06169031462060457</v>
      </c>
      <c r="H33" s="40">
        <v>0.1</v>
      </c>
      <c r="I33" s="40">
        <v>0.057725610929382346</v>
      </c>
      <c r="J33" s="40">
        <v>0.5279034690799397</v>
      </c>
      <c r="K33" s="40">
        <v>0.20614306328592039</v>
      </c>
      <c r="L33" s="47">
        <f t="shared" si="3"/>
        <v>0.08589835361488907</v>
      </c>
      <c r="M33" s="48">
        <f t="shared" si="0"/>
        <v>6</v>
      </c>
      <c r="N33" s="49">
        <f t="shared" si="1"/>
        <v>3</v>
      </c>
      <c r="O33" s="53"/>
      <c r="P33" s="53"/>
      <c r="Q33" s="53">
        <v>1</v>
      </c>
      <c r="R33" s="21"/>
      <c r="S33" s="21"/>
      <c r="T33" s="6"/>
      <c r="U33" s="6"/>
      <c r="V33" s="6"/>
      <c r="W33" s="6"/>
      <c r="X33" s="6"/>
      <c r="Y33" s="6"/>
      <c r="Z33" s="6">
        <v>4</v>
      </c>
      <c r="AA33" s="6"/>
      <c r="AB33" s="6"/>
      <c r="AC33" s="6"/>
      <c r="AD33" s="6">
        <v>1</v>
      </c>
      <c r="AE33" s="27"/>
      <c r="AF33" s="27"/>
      <c r="AG33" s="27"/>
      <c r="AH33" s="27"/>
      <c r="AI33" s="27"/>
      <c r="AJ33" s="27"/>
      <c r="AR33" s="92"/>
    </row>
    <row r="34" spans="1:82" ht="12.75">
      <c r="A34" s="1" t="s">
        <v>64</v>
      </c>
      <c r="B34" s="38">
        <v>19</v>
      </c>
      <c r="C34" s="1">
        <v>27.89</v>
      </c>
      <c r="D34" s="38">
        <v>19.6</v>
      </c>
      <c r="E34" s="56">
        <v>13.086730730325712</v>
      </c>
      <c r="F34" s="68">
        <f t="shared" si="2"/>
        <v>14.219179139850235</v>
      </c>
      <c r="G34" s="40">
        <v>18.52</v>
      </c>
      <c r="H34" s="40">
        <v>9.69</v>
      </c>
      <c r="I34" s="40">
        <v>13.527034827785263</v>
      </c>
      <c r="J34" s="40">
        <v>13.34841628959276</v>
      </c>
      <c r="K34" s="40">
        <v>16.01044458187315</v>
      </c>
      <c r="L34" s="47">
        <f t="shared" si="3"/>
        <v>13.543307086614176</v>
      </c>
      <c r="M34" s="48">
        <f t="shared" si="0"/>
        <v>946</v>
      </c>
      <c r="N34" s="49">
        <f t="shared" si="1"/>
        <v>36</v>
      </c>
      <c r="O34" s="53"/>
      <c r="P34" s="53">
        <v>8</v>
      </c>
      <c r="Q34" s="53">
        <v>66</v>
      </c>
      <c r="R34" s="21"/>
      <c r="S34" s="21">
        <v>82</v>
      </c>
      <c r="T34" s="6">
        <v>1</v>
      </c>
      <c r="U34" s="6"/>
      <c r="V34" s="6">
        <v>12</v>
      </c>
      <c r="W34" s="6"/>
      <c r="X34" s="6"/>
      <c r="Y34" s="6">
        <v>8</v>
      </c>
      <c r="Z34" s="6">
        <v>75</v>
      </c>
      <c r="AA34" s="6"/>
      <c r="AB34" s="6">
        <v>148</v>
      </c>
      <c r="AC34" s="6">
        <v>19</v>
      </c>
      <c r="AD34" s="6">
        <v>36</v>
      </c>
      <c r="AE34" s="27">
        <v>10</v>
      </c>
      <c r="AF34" s="27">
        <v>41</v>
      </c>
      <c r="AG34" s="27">
        <v>8</v>
      </c>
      <c r="AH34" s="27"/>
      <c r="AI34" s="27"/>
      <c r="AJ34" s="27"/>
      <c r="AL34">
        <v>2</v>
      </c>
      <c r="AO34">
        <v>1</v>
      </c>
      <c r="AP34">
        <v>1</v>
      </c>
      <c r="AQ34">
        <v>35</v>
      </c>
      <c r="AR34" s="92"/>
      <c r="AT34">
        <v>20</v>
      </c>
      <c r="AU34">
        <v>109</v>
      </c>
      <c r="AV34">
        <v>18</v>
      </c>
      <c r="AW34">
        <v>10</v>
      </c>
      <c r="AX34">
        <v>1</v>
      </c>
      <c r="AY34">
        <v>6</v>
      </c>
      <c r="AZ34">
        <v>1</v>
      </c>
      <c r="BD34">
        <v>50</v>
      </c>
      <c r="BF34">
        <v>31</v>
      </c>
      <c r="BG34">
        <v>7</v>
      </c>
      <c r="BH34">
        <v>16</v>
      </c>
      <c r="BJ34">
        <v>1</v>
      </c>
      <c r="BO34">
        <v>48</v>
      </c>
      <c r="BP34">
        <v>4</v>
      </c>
      <c r="BQ34">
        <v>1</v>
      </c>
      <c r="BX34">
        <v>5</v>
      </c>
      <c r="BZ34" s="5">
        <v>21</v>
      </c>
      <c r="CB34" s="5">
        <v>23</v>
      </c>
      <c r="CD34">
        <v>21</v>
      </c>
    </row>
    <row r="35" spans="1:68" ht="12.75">
      <c r="A35" s="1" t="s">
        <v>65</v>
      </c>
      <c r="B35" s="1">
        <v>0.44</v>
      </c>
      <c r="C35" s="1">
        <v>0.07</v>
      </c>
      <c r="D35" s="1">
        <v>0.35</v>
      </c>
      <c r="E35" s="56">
        <v>1.305253692089824</v>
      </c>
      <c r="F35" s="68">
        <f t="shared" si="2"/>
        <v>0.6751007650895499</v>
      </c>
      <c r="G35" s="40">
        <v>0.93</v>
      </c>
      <c r="H35" s="40">
        <v>0.38</v>
      </c>
      <c r="I35" s="40">
        <v>0.30786992495670584</v>
      </c>
      <c r="J35" s="40">
        <v>0.6410256410256411</v>
      </c>
      <c r="K35" s="40">
        <v>1.116608259465402</v>
      </c>
      <c r="L35" s="47">
        <f t="shared" si="3"/>
        <v>0.5010737294201862</v>
      </c>
      <c r="M35" s="48">
        <f t="shared" si="0"/>
        <v>35</v>
      </c>
      <c r="N35" s="49">
        <f t="shared" si="1"/>
        <v>7</v>
      </c>
      <c r="O35" s="53"/>
      <c r="P35" s="53"/>
      <c r="Q35" s="53"/>
      <c r="R35" s="21"/>
      <c r="S35" s="21"/>
      <c r="T35" s="6"/>
      <c r="U35" s="6"/>
      <c r="V35" s="6">
        <v>1</v>
      </c>
      <c r="W35" s="6"/>
      <c r="X35" s="6"/>
      <c r="Y35" s="6">
        <v>3</v>
      </c>
      <c r="Z35" s="6"/>
      <c r="AA35" s="6"/>
      <c r="AB35" s="6">
        <v>5</v>
      </c>
      <c r="AC35" s="6">
        <v>5</v>
      </c>
      <c r="AD35" s="6">
        <v>19</v>
      </c>
      <c r="AE35" s="27"/>
      <c r="AF35" s="27"/>
      <c r="AG35" s="27">
        <v>1</v>
      </c>
      <c r="AH35" s="27"/>
      <c r="AI35" s="27"/>
      <c r="AJ35" s="27"/>
      <c r="AR35" s="92"/>
      <c r="BP35">
        <v>1</v>
      </c>
    </row>
    <row r="36" spans="1:44" ht="12.75">
      <c r="A36" s="1" t="s">
        <v>66</v>
      </c>
      <c r="B36" s="1">
        <v>0.26</v>
      </c>
      <c r="C36" s="38">
        <v>0.7</v>
      </c>
      <c r="D36" s="1">
        <v>0.15</v>
      </c>
      <c r="E36" s="56">
        <v>0.06313837750354037</v>
      </c>
      <c r="F36" s="68">
        <f t="shared" si="2"/>
        <v>0.043553049527225954</v>
      </c>
      <c r="G36" s="40">
        <v>0.14</v>
      </c>
      <c r="H36" s="40">
        <v>0.020815986677768527</v>
      </c>
      <c r="I36" s="40">
        <v>0.019241870309794115</v>
      </c>
      <c r="J36" s="40">
        <v>0.037707390648567124</v>
      </c>
      <c r="K36" s="40"/>
      <c r="L36" s="47">
        <f t="shared" si="3"/>
        <v>0.08589835361488907</v>
      </c>
      <c r="M36" s="48">
        <f t="shared" si="0"/>
        <v>6</v>
      </c>
      <c r="N36" s="49">
        <f t="shared" si="1"/>
        <v>4</v>
      </c>
      <c r="O36" s="53"/>
      <c r="P36" s="53"/>
      <c r="Q36" s="53">
        <v>1</v>
      </c>
      <c r="R36" s="21"/>
      <c r="S36" s="21"/>
      <c r="T36" s="6"/>
      <c r="U36" s="6"/>
      <c r="V36" s="6">
        <v>1</v>
      </c>
      <c r="W36" s="6"/>
      <c r="X36" s="6"/>
      <c r="Y36" s="6"/>
      <c r="Z36" s="6">
        <v>3</v>
      </c>
      <c r="AA36" s="6"/>
      <c r="AB36" s="6"/>
      <c r="AC36" s="6"/>
      <c r="AD36" s="6"/>
      <c r="AE36" s="27"/>
      <c r="AF36" s="27"/>
      <c r="AG36" s="27"/>
      <c r="AH36" s="27"/>
      <c r="AI36" s="27"/>
      <c r="AJ36" s="27"/>
      <c r="AL36">
        <v>1</v>
      </c>
      <c r="AR36" s="92"/>
    </row>
    <row r="37" spans="1:80" ht="12.75">
      <c r="A37" s="1" t="s">
        <v>67</v>
      </c>
      <c r="B37" s="1">
        <v>18.12</v>
      </c>
      <c r="C37" s="1">
        <v>47.36</v>
      </c>
      <c r="D37" s="1">
        <v>20.65</v>
      </c>
      <c r="E37" s="56">
        <v>21.391469755209386</v>
      </c>
      <c r="F37" s="68">
        <f t="shared" si="2"/>
        <v>20.070773939825884</v>
      </c>
      <c r="G37" s="40">
        <v>22.05</v>
      </c>
      <c r="H37" s="40">
        <v>21.73</v>
      </c>
      <c r="I37" s="40">
        <v>16.451799114873968</v>
      </c>
      <c r="J37" s="40">
        <v>18.288084464555055</v>
      </c>
      <c r="K37" s="40">
        <v>21.833986119700402</v>
      </c>
      <c r="L37" s="47">
        <f t="shared" si="3"/>
        <v>40.730136005726564</v>
      </c>
      <c r="M37" s="48">
        <f t="shared" si="0"/>
        <v>2845</v>
      </c>
      <c r="N37" s="49">
        <f t="shared" si="1"/>
        <v>46</v>
      </c>
      <c r="O37" s="53">
        <v>2</v>
      </c>
      <c r="P37" s="53">
        <v>12</v>
      </c>
      <c r="Q37" s="53">
        <v>110</v>
      </c>
      <c r="R37" s="21"/>
      <c r="S37" s="21">
        <v>23</v>
      </c>
      <c r="T37" s="6">
        <v>3</v>
      </c>
      <c r="U37" s="6">
        <v>3</v>
      </c>
      <c r="V37" s="6">
        <v>500</v>
      </c>
      <c r="W37" s="6">
        <v>4</v>
      </c>
      <c r="X37" s="6">
        <v>24</v>
      </c>
      <c r="Y37" s="6">
        <v>89</v>
      </c>
      <c r="Z37" s="6">
        <v>60</v>
      </c>
      <c r="AA37" s="6"/>
      <c r="AB37" s="6">
        <v>90</v>
      </c>
      <c r="AC37" s="6">
        <v>168</v>
      </c>
      <c r="AD37" s="6">
        <v>77</v>
      </c>
      <c r="AE37" s="27">
        <v>7</v>
      </c>
      <c r="AF37" s="27">
        <v>53</v>
      </c>
      <c r="AG37" s="27">
        <v>646</v>
      </c>
      <c r="AH37" s="27"/>
      <c r="AI37" s="27">
        <v>5</v>
      </c>
      <c r="AJ37" s="27"/>
      <c r="AK37" s="27">
        <v>143</v>
      </c>
      <c r="AL37">
        <v>242</v>
      </c>
      <c r="AM37">
        <v>27</v>
      </c>
      <c r="AO37">
        <v>16</v>
      </c>
      <c r="AP37">
        <v>27</v>
      </c>
      <c r="AQ37">
        <v>51</v>
      </c>
      <c r="AR37" s="92"/>
      <c r="AT37">
        <v>17</v>
      </c>
      <c r="AU37">
        <v>78</v>
      </c>
      <c r="AV37">
        <v>44</v>
      </c>
      <c r="AW37">
        <v>5</v>
      </c>
      <c r="AX37">
        <v>1</v>
      </c>
      <c r="AY37">
        <v>2</v>
      </c>
      <c r="AZ37">
        <v>21</v>
      </c>
      <c r="BA37">
        <v>13</v>
      </c>
      <c r="BD37">
        <v>51</v>
      </c>
      <c r="BE37">
        <v>33</v>
      </c>
      <c r="BF37">
        <v>6</v>
      </c>
      <c r="BG37">
        <v>7</v>
      </c>
      <c r="BH37">
        <v>17</v>
      </c>
      <c r="BI37">
        <v>3</v>
      </c>
      <c r="BJ37">
        <v>66</v>
      </c>
      <c r="BO37">
        <v>33</v>
      </c>
      <c r="BP37">
        <v>8</v>
      </c>
      <c r="BS37">
        <v>13</v>
      </c>
      <c r="BU37">
        <v>3</v>
      </c>
      <c r="BX37">
        <v>14</v>
      </c>
      <c r="BZ37" s="5">
        <v>18</v>
      </c>
      <c r="CB37">
        <v>10</v>
      </c>
    </row>
    <row r="38" spans="1:84" ht="12.75">
      <c r="A38" s="1" t="s">
        <v>68</v>
      </c>
      <c r="B38" s="1">
        <v>0.01</v>
      </c>
      <c r="C38" s="1">
        <v>0.08</v>
      </c>
      <c r="D38" s="1">
        <v>0.12</v>
      </c>
      <c r="E38" s="56">
        <v>0.3647841391867287</v>
      </c>
      <c r="F38" s="68">
        <f t="shared" si="2"/>
        <v>0.8553887481520359</v>
      </c>
      <c r="G38" s="40">
        <v>0.67</v>
      </c>
      <c r="H38" s="40">
        <v>0.62</v>
      </c>
      <c r="I38" s="40">
        <v>0.500288628054647</v>
      </c>
      <c r="J38" s="40">
        <v>1.11236802413273</v>
      </c>
      <c r="K38" s="40">
        <v>1.3742870885728027</v>
      </c>
      <c r="L38" s="47">
        <f t="shared" si="3"/>
        <v>1.9040801717967075</v>
      </c>
      <c r="M38" s="98">
        <v>133</v>
      </c>
      <c r="N38" s="99">
        <v>30</v>
      </c>
      <c r="O38" s="53"/>
      <c r="P38" s="53">
        <v>22</v>
      </c>
      <c r="Q38" s="53">
        <v>8</v>
      </c>
      <c r="R38" s="21"/>
      <c r="S38" s="21">
        <v>2</v>
      </c>
      <c r="T38" s="6"/>
      <c r="U38" s="6"/>
      <c r="V38" s="6"/>
      <c r="W38" s="6"/>
      <c r="X38" s="6"/>
      <c r="Y38" s="6">
        <v>1</v>
      </c>
      <c r="Z38" s="6">
        <v>14</v>
      </c>
      <c r="AA38" s="6"/>
      <c r="AB38" s="6"/>
      <c r="AC38" s="6">
        <v>3</v>
      </c>
      <c r="AD38" s="6"/>
      <c r="AE38" s="27">
        <v>1</v>
      </c>
      <c r="AF38" s="27">
        <v>1</v>
      </c>
      <c r="AG38" s="27"/>
      <c r="AH38" s="27"/>
      <c r="AI38" s="27"/>
      <c r="AJ38" s="27"/>
      <c r="AK38" s="27">
        <v>6</v>
      </c>
      <c r="AL38" s="27">
        <v>26</v>
      </c>
      <c r="AM38" s="27"/>
      <c r="AN38" s="27">
        <v>4</v>
      </c>
      <c r="AO38" s="27"/>
      <c r="AQ38" s="27">
        <v>2</v>
      </c>
      <c r="AR38" s="94"/>
      <c r="AW38">
        <v>1</v>
      </c>
      <c r="AY38">
        <v>2</v>
      </c>
      <c r="BD38">
        <v>1</v>
      </c>
      <c r="BE38">
        <v>2</v>
      </c>
      <c r="BF38">
        <v>1</v>
      </c>
      <c r="BH38">
        <v>2</v>
      </c>
      <c r="BM38">
        <v>1</v>
      </c>
      <c r="BO38">
        <v>1</v>
      </c>
      <c r="BP38">
        <v>1</v>
      </c>
      <c r="BQ38">
        <v>1</v>
      </c>
      <c r="BX38">
        <v>1</v>
      </c>
      <c r="BZ38" s="5">
        <v>1</v>
      </c>
      <c r="CA38" s="5">
        <v>1</v>
      </c>
      <c r="CF38">
        <v>1</v>
      </c>
    </row>
    <row r="39" spans="1:44" ht="12.75">
      <c r="A39" s="1" t="s">
        <v>69</v>
      </c>
      <c r="C39" s="1">
        <v>0.02</v>
      </c>
      <c r="E39" s="56">
        <v>0.026253692089823994</v>
      </c>
      <c r="F39" s="68">
        <f t="shared" si="2"/>
        <v>0.01833892263163837</v>
      </c>
      <c r="G39" s="40"/>
      <c r="H39" s="40"/>
      <c r="I39" s="40">
        <v>0.03848374061958823</v>
      </c>
      <c r="J39" s="40">
        <v>0.018853695324283562</v>
      </c>
      <c r="K39" s="40">
        <v>0.034357177214320064</v>
      </c>
      <c r="L39" s="47">
        <f t="shared" si="3"/>
        <v>0.014316392269148177</v>
      </c>
      <c r="M39" s="48">
        <f t="shared" si="0"/>
        <v>1</v>
      </c>
      <c r="N39" s="49">
        <f t="shared" si="1"/>
        <v>1</v>
      </c>
      <c r="O39" s="53"/>
      <c r="P39" s="53"/>
      <c r="Q39" s="53"/>
      <c r="R39" s="21"/>
      <c r="S39" s="21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27"/>
      <c r="AF39" s="27"/>
      <c r="AG39" s="27"/>
      <c r="AH39" s="27"/>
      <c r="AI39" s="27"/>
      <c r="AJ39" s="27"/>
      <c r="AR39" s="92">
        <v>1</v>
      </c>
    </row>
    <row r="40" spans="1:80" ht="12.75">
      <c r="A40" s="1" t="s">
        <v>70</v>
      </c>
      <c r="B40" s="38">
        <v>0.3</v>
      </c>
      <c r="C40" s="1">
        <v>0.31</v>
      </c>
      <c r="D40" s="1">
        <v>0.18</v>
      </c>
      <c r="E40" s="56">
        <v>0.20732288084159417</v>
      </c>
      <c r="F40" s="68">
        <f t="shared" si="2"/>
        <v>0.3344654089275857</v>
      </c>
      <c r="G40" s="40">
        <v>0.38</v>
      </c>
      <c r="H40" s="40">
        <v>0.2</v>
      </c>
      <c r="I40" s="40">
        <v>0.23090244371752938</v>
      </c>
      <c r="J40" s="40">
        <v>0.41478129713423834</v>
      </c>
      <c r="K40" s="40">
        <v>0.44664330378616085</v>
      </c>
      <c r="L40" s="47">
        <f t="shared" si="3"/>
        <v>0.14316392269148176</v>
      </c>
      <c r="M40" s="98">
        <v>10</v>
      </c>
      <c r="N40" s="99">
        <v>10</v>
      </c>
      <c r="O40" s="53">
        <v>1</v>
      </c>
      <c r="P40" s="53"/>
      <c r="Q40" s="53"/>
      <c r="R40" s="21"/>
      <c r="S40" s="21"/>
      <c r="T40" s="6"/>
      <c r="U40" s="6"/>
      <c r="V40" s="6"/>
      <c r="W40" s="6"/>
      <c r="X40" s="6"/>
      <c r="Y40" s="6"/>
      <c r="Z40" s="6"/>
      <c r="AA40" s="6"/>
      <c r="AB40" s="6">
        <v>1</v>
      </c>
      <c r="AC40" s="6">
        <v>1</v>
      </c>
      <c r="AD40" s="6"/>
      <c r="AE40" s="27"/>
      <c r="AF40" s="27"/>
      <c r="AG40" s="27"/>
      <c r="AH40" s="27">
        <v>1</v>
      </c>
      <c r="AI40" s="27"/>
      <c r="AJ40" s="27"/>
      <c r="AM40" s="27"/>
      <c r="AO40">
        <v>1</v>
      </c>
      <c r="AR40" s="92"/>
      <c r="AS40">
        <v>1</v>
      </c>
      <c r="BE40">
        <v>1</v>
      </c>
      <c r="BV40">
        <v>1</v>
      </c>
      <c r="CB40" s="5"/>
    </row>
    <row r="41" spans="1:80" ht="12.75">
      <c r="A41" s="1" t="s">
        <v>71</v>
      </c>
      <c r="B41" s="1">
        <v>0.26</v>
      </c>
      <c r="C41" s="1">
        <v>0.33</v>
      </c>
      <c r="D41" s="1">
        <v>0.31</v>
      </c>
      <c r="E41" s="56">
        <v>0.4177149504349586</v>
      </c>
      <c r="F41" s="68">
        <f t="shared" si="2"/>
        <v>0.3687485952009667</v>
      </c>
      <c r="G41" s="40">
        <v>0.18</v>
      </c>
      <c r="H41" s="40">
        <v>0.38</v>
      </c>
      <c r="I41" s="40">
        <v>0.2693861843371176</v>
      </c>
      <c r="J41" s="40">
        <v>0.3959276018099548</v>
      </c>
      <c r="K41" s="40">
        <v>0.6184291898577612</v>
      </c>
      <c r="L41" s="47">
        <f t="shared" si="3"/>
        <v>0.4151753758052971</v>
      </c>
      <c r="M41" s="48">
        <f t="shared" si="0"/>
        <v>29</v>
      </c>
      <c r="N41" s="49">
        <f t="shared" si="1"/>
        <v>18</v>
      </c>
      <c r="O41" s="53"/>
      <c r="P41" s="53"/>
      <c r="Q41" s="53"/>
      <c r="R41" s="21"/>
      <c r="S41" s="21"/>
      <c r="T41" s="6"/>
      <c r="U41" s="6"/>
      <c r="V41" s="6">
        <v>1</v>
      </c>
      <c r="W41" s="6"/>
      <c r="X41" s="6"/>
      <c r="Y41" s="6"/>
      <c r="Z41" s="6">
        <v>6</v>
      </c>
      <c r="AA41" s="6"/>
      <c r="AB41" s="6">
        <v>1</v>
      </c>
      <c r="AC41" s="6"/>
      <c r="AD41" s="6">
        <v>2</v>
      </c>
      <c r="AE41" s="27"/>
      <c r="AF41" s="27">
        <v>4</v>
      </c>
      <c r="AG41" s="27"/>
      <c r="AH41" s="27">
        <v>2</v>
      </c>
      <c r="AI41" s="27"/>
      <c r="AJ41" s="27"/>
      <c r="AK41" s="27"/>
      <c r="AL41" s="27">
        <v>1</v>
      </c>
      <c r="AM41" s="27">
        <v>1</v>
      </c>
      <c r="AN41" s="27"/>
      <c r="AO41" s="27"/>
      <c r="AP41" s="27"/>
      <c r="AQ41" s="27">
        <v>1</v>
      </c>
      <c r="AR41" s="94">
        <v>1</v>
      </c>
      <c r="AS41" s="27"/>
      <c r="AT41" s="27">
        <v>2</v>
      </c>
      <c r="AU41" s="27">
        <v>1</v>
      </c>
      <c r="AV41" s="27"/>
      <c r="AW41" s="27"/>
      <c r="AY41">
        <v>1</v>
      </c>
      <c r="BB41">
        <v>1</v>
      </c>
      <c r="BL41">
        <v>1</v>
      </c>
      <c r="BR41">
        <v>1</v>
      </c>
      <c r="BZ41" s="5">
        <v>1</v>
      </c>
      <c r="CB41">
        <v>1</v>
      </c>
    </row>
    <row r="42" spans="1:69" ht="12.75">
      <c r="A42" s="1" t="s">
        <v>72</v>
      </c>
      <c r="B42" s="1">
        <v>0.02</v>
      </c>
      <c r="D42" s="1">
        <v>0.02</v>
      </c>
      <c r="E42" s="56">
        <v>0.07141513251062108</v>
      </c>
      <c r="F42" s="68">
        <f t="shared" si="2"/>
        <v>0.0851683938329563</v>
      </c>
      <c r="G42" s="40">
        <v>0.14</v>
      </c>
      <c r="H42" s="40">
        <v>0.03</v>
      </c>
      <c r="I42" s="40">
        <v>0.09620935154897058</v>
      </c>
      <c r="J42" s="40">
        <v>0.05656108597285068</v>
      </c>
      <c r="K42" s="40">
        <v>0.10307153164296019</v>
      </c>
      <c r="L42" s="47">
        <f t="shared" si="3"/>
        <v>0.10021474588403724</v>
      </c>
      <c r="M42" s="48">
        <f t="shared" si="0"/>
        <v>7</v>
      </c>
      <c r="N42" s="49">
        <f t="shared" si="1"/>
        <v>4</v>
      </c>
      <c r="O42" s="53"/>
      <c r="P42" s="53"/>
      <c r="Q42" s="53"/>
      <c r="R42" s="21"/>
      <c r="S42" s="21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>
        <v>3</v>
      </c>
      <c r="AE42" s="27"/>
      <c r="AF42" s="27"/>
      <c r="AG42" s="27"/>
      <c r="AH42" s="27"/>
      <c r="AI42" s="27"/>
      <c r="AJ42" s="27"/>
      <c r="AM42" s="27"/>
      <c r="AR42" s="92"/>
      <c r="AV42">
        <v>1</v>
      </c>
      <c r="BO42">
        <v>2</v>
      </c>
      <c r="BQ42">
        <v>1</v>
      </c>
    </row>
    <row r="43" spans="1:44" ht="12.75">
      <c r="A43" s="1" t="s">
        <v>73</v>
      </c>
      <c r="B43" s="1">
        <v>0.02</v>
      </c>
      <c r="C43" s="1">
        <v>0.03</v>
      </c>
      <c r="D43" s="1">
        <v>0.03</v>
      </c>
      <c r="E43" s="56">
        <v>0.030207566255310542</v>
      </c>
      <c r="F43" s="68">
        <f t="shared" si="2"/>
        <v>0.007883426706230351</v>
      </c>
      <c r="G43" s="40">
        <v>0.02056343820686819</v>
      </c>
      <c r="H43" s="40"/>
      <c r="I43" s="40"/>
      <c r="J43" s="40">
        <v>0.018853695324283562</v>
      </c>
      <c r="K43" s="40"/>
      <c r="L43" s="47">
        <f t="shared" si="3"/>
        <v>0.014316392269148177</v>
      </c>
      <c r="M43" s="48">
        <f t="shared" si="0"/>
        <v>1</v>
      </c>
      <c r="N43" s="49">
        <f t="shared" si="1"/>
        <v>1</v>
      </c>
      <c r="O43" s="53"/>
      <c r="P43" s="53"/>
      <c r="Q43" s="53"/>
      <c r="R43" s="21"/>
      <c r="S43" s="21"/>
      <c r="T43" s="6"/>
      <c r="U43" s="6"/>
      <c r="V43" s="6"/>
      <c r="W43" s="6"/>
      <c r="X43" s="6"/>
      <c r="Y43" s="6"/>
      <c r="Z43" s="6"/>
      <c r="AA43" s="6"/>
      <c r="AB43" s="6"/>
      <c r="AC43" s="6">
        <v>1</v>
      </c>
      <c r="AD43" s="6"/>
      <c r="AE43" s="27"/>
      <c r="AF43" s="27"/>
      <c r="AG43" s="27"/>
      <c r="AH43" s="27"/>
      <c r="AI43" s="27"/>
      <c r="AJ43" s="27"/>
      <c r="AR43" s="92"/>
    </row>
    <row r="44" spans="1:69" ht="12.75">
      <c r="A44" s="1" t="s">
        <v>74</v>
      </c>
      <c r="B44" s="1">
        <v>0.02</v>
      </c>
      <c r="C44" s="1">
        <v>0.02</v>
      </c>
      <c r="D44" s="1">
        <v>0.03</v>
      </c>
      <c r="E44" s="56">
        <v>0.029000000000000005</v>
      </c>
      <c r="F44" s="68">
        <f t="shared" si="2"/>
        <v>0.015167518489621178</v>
      </c>
      <c r="G44" s="40">
        <v>0.02056343820686819</v>
      </c>
      <c r="H44" s="40"/>
      <c r="I44" s="40">
        <v>0.019241870309794115</v>
      </c>
      <c r="J44" s="40">
        <v>0.018853695324283562</v>
      </c>
      <c r="K44" s="40">
        <v>0.017178588607160032</v>
      </c>
      <c r="L44" s="47">
        <f t="shared" si="3"/>
        <v>0.05726556907659271</v>
      </c>
      <c r="M44" s="98">
        <v>4</v>
      </c>
      <c r="N44" s="99">
        <v>4</v>
      </c>
      <c r="O44" s="53"/>
      <c r="P44" s="53"/>
      <c r="Q44" s="53"/>
      <c r="R44" s="21"/>
      <c r="S44" s="21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27"/>
      <c r="AF44" s="27"/>
      <c r="AG44" s="27"/>
      <c r="AH44" s="27"/>
      <c r="AI44" s="27"/>
      <c r="AJ44" s="27"/>
      <c r="AR44" s="92"/>
      <c r="BO44">
        <v>1</v>
      </c>
      <c r="BQ44">
        <v>1</v>
      </c>
    </row>
    <row r="45" spans="1:44" ht="12.75">
      <c r="A45" s="1" t="s">
        <v>75</v>
      </c>
      <c r="B45" s="1">
        <v>0.02</v>
      </c>
      <c r="C45" s="1">
        <v>0.01</v>
      </c>
      <c r="D45" s="1">
        <v>0.01</v>
      </c>
      <c r="E45" s="56">
        <v>0.009023062917256727</v>
      </c>
      <c r="F45" s="68">
        <f t="shared" si="2"/>
        <v>0.013696748123917645</v>
      </c>
      <c r="G45" s="40">
        <v>0.03</v>
      </c>
      <c r="H45" s="40"/>
      <c r="I45" s="40">
        <v>0.03848374061958823</v>
      </c>
      <c r="J45" s="40"/>
      <c r="K45" s="40"/>
      <c r="L45" s="47">
        <f t="shared" si="3"/>
        <v>0.014316392269148177</v>
      </c>
      <c r="M45" s="48">
        <f t="shared" si="0"/>
        <v>1</v>
      </c>
      <c r="N45" s="49">
        <f t="shared" si="1"/>
        <v>1</v>
      </c>
      <c r="O45" s="53"/>
      <c r="P45" s="53"/>
      <c r="Q45" s="53"/>
      <c r="R45" s="21"/>
      <c r="S45" s="21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27"/>
      <c r="AF45" s="27"/>
      <c r="AG45" s="27"/>
      <c r="AH45" s="27"/>
      <c r="AI45" s="27"/>
      <c r="AJ45" s="27"/>
      <c r="AK45">
        <v>1</v>
      </c>
      <c r="AR45" s="92"/>
    </row>
    <row r="46" spans="1:44" ht="12.75">
      <c r="A46" s="1" t="s">
        <v>229</v>
      </c>
      <c r="C46" s="71" t="s">
        <v>280</v>
      </c>
      <c r="E46" s="56"/>
      <c r="F46" s="68">
        <f t="shared" si="2"/>
        <v>0.004</v>
      </c>
      <c r="G46" s="40">
        <v>0.02</v>
      </c>
      <c r="H46" s="40"/>
      <c r="I46" s="40"/>
      <c r="J46" s="40"/>
      <c r="K46" s="40"/>
      <c r="L46" s="47">
        <f>M46*10/M$4</f>
        <v>0</v>
      </c>
      <c r="M46" s="48">
        <f t="shared" si="0"/>
        <v>0</v>
      </c>
      <c r="N46" s="49">
        <f t="shared" si="1"/>
        <v>0</v>
      </c>
      <c r="O46" s="53"/>
      <c r="P46" s="53"/>
      <c r="Q46" s="53"/>
      <c r="R46" s="21"/>
      <c r="S46" s="2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27"/>
      <c r="AF46" s="27"/>
      <c r="AG46" s="27"/>
      <c r="AH46" s="27"/>
      <c r="AI46" s="27"/>
      <c r="AJ46" s="27"/>
      <c r="AR46" s="92"/>
    </row>
    <row r="47" spans="1:44" ht="12.75">
      <c r="A47" s="1" t="s">
        <v>284</v>
      </c>
      <c r="C47" s="71"/>
      <c r="E47" s="56"/>
      <c r="F47" s="68">
        <f t="shared" si="2"/>
        <v>0.0037707390648567124</v>
      </c>
      <c r="G47" s="40"/>
      <c r="H47" s="40"/>
      <c r="I47" s="40"/>
      <c r="J47" s="40">
        <v>0.018853695324283562</v>
      </c>
      <c r="K47" s="40"/>
      <c r="L47" s="47">
        <f>M47*10/M$4</f>
        <v>0.014316392269148177</v>
      </c>
      <c r="M47" s="98">
        <f>SUM(O47:CF47)</f>
        <v>1</v>
      </c>
      <c r="N47" s="99">
        <f>COUNTA(O47:CF47)</f>
        <v>1</v>
      </c>
      <c r="O47" s="53"/>
      <c r="P47" s="53"/>
      <c r="Q47" s="53"/>
      <c r="R47" s="21"/>
      <c r="S47" s="21"/>
      <c r="T47" s="6"/>
      <c r="U47" s="6"/>
      <c r="V47" s="6"/>
      <c r="W47" s="6"/>
      <c r="X47" s="6"/>
      <c r="Y47" s="6"/>
      <c r="Z47" s="6">
        <v>1</v>
      </c>
      <c r="AA47" s="6"/>
      <c r="AB47" s="6"/>
      <c r="AC47" s="6"/>
      <c r="AD47" s="6"/>
      <c r="AE47" s="27"/>
      <c r="AF47" s="27"/>
      <c r="AG47" s="27"/>
      <c r="AH47" s="27"/>
      <c r="AI47" s="27"/>
      <c r="AJ47" s="27"/>
      <c r="AR47" s="92"/>
    </row>
    <row r="48" spans="1:60" ht="12.75">
      <c r="A48" s="1" t="s">
        <v>76</v>
      </c>
      <c r="B48" s="1">
        <v>0.31</v>
      </c>
      <c r="C48" s="1">
        <v>0.63</v>
      </c>
      <c r="D48" s="1">
        <v>0.41</v>
      </c>
      <c r="E48" s="56">
        <v>0.34685198982221965</v>
      </c>
      <c r="F48" s="68">
        <f t="shared" si="2"/>
        <v>0.49534899598553644</v>
      </c>
      <c r="G48" s="40">
        <v>0.27</v>
      </c>
      <c r="H48" s="40">
        <v>0.49</v>
      </c>
      <c r="I48" s="40">
        <v>0.40407927650567643</v>
      </c>
      <c r="J48" s="40">
        <v>0.6598793363499246</v>
      </c>
      <c r="K48" s="40">
        <v>0.6527863670720813</v>
      </c>
      <c r="L48" s="47">
        <f t="shared" si="3"/>
        <v>0.30064423765211173</v>
      </c>
      <c r="M48" s="98">
        <v>21</v>
      </c>
      <c r="N48" s="99">
        <v>11</v>
      </c>
      <c r="O48" s="53"/>
      <c r="P48" s="53">
        <v>1</v>
      </c>
      <c r="Q48" s="53"/>
      <c r="R48" s="21">
        <v>1</v>
      </c>
      <c r="S48" s="21"/>
      <c r="T48" s="6"/>
      <c r="U48" s="6"/>
      <c r="V48" s="6"/>
      <c r="W48" s="6"/>
      <c r="X48" s="6"/>
      <c r="Y48" s="6">
        <v>4</v>
      </c>
      <c r="Z48" s="6"/>
      <c r="AA48" s="6"/>
      <c r="AB48" s="6"/>
      <c r="AC48" s="6"/>
      <c r="AD48" s="6"/>
      <c r="AE48" s="27"/>
      <c r="AF48" s="27">
        <v>2</v>
      </c>
      <c r="AG48" s="27"/>
      <c r="AH48" s="27"/>
      <c r="AI48" s="27"/>
      <c r="AJ48" s="27">
        <v>4</v>
      </c>
      <c r="AN48" s="27">
        <v>4</v>
      </c>
      <c r="AO48" s="27">
        <v>1</v>
      </c>
      <c r="AP48" s="27"/>
      <c r="AQ48" s="27"/>
      <c r="AR48" s="94"/>
      <c r="AS48" s="27"/>
      <c r="AT48" s="27"/>
      <c r="AU48" s="27"/>
      <c r="AV48" s="27"/>
      <c r="AW48" s="27"/>
      <c r="BH48">
        <v>1</v>
      </c>
    </row>
    <row r="49" spans="1:84" ht="12.75">
      <c r="A49" s="1" t="s">
        <v>77</v>
      </c>
      <c r="B49" s="1">
        <v>1.28</v>
      </c>
      <c r="C49" s="1">
        <v>1.38</v>
      </c>
      <c r="D49" s="1">
        <v>0.68</v>
      </c>
      <c r="E49" s="56">
        <v>0.4671153145862836</v>
      </c>
      <c r="F49" s="68">
        <f t="shared" si="2"/>
        <v>0.327143219888996</v>
      </c>
      <c r="G49" s="40">
        <v>0.29</v>
      </c>
      <c r="H49" s="40">
        <v>0.05</v>
      </c>
      <c r="I49" s="40">
        <v>0.6349817202232058</v>
      </c>
      <c r="J49" s="40">
        <v>0.2828054298642534</v>
      </c>
      <c r="K49" s="40">
        <v>0.3779289493575207</v>
      </c>
      <c r="L49" s="47">
        <f t="shared" si="3"/>
        <v>0.9305654974946315</v>
      </c>
      <c r="M49" s="98">
        <v>65</v>
      </c>
      <c r="N49" s="99">
        <v>9</v>
      </c>
      <c r="O49" s="53"/>
      <c r="P49" s="53"/>
      <c r="Q49" s="53"/>
      <c r="R49" s="21"/>
      <c r="S49" s="21"/>
      <c r="T49" s="6"/>
      <c r="U49" s="6"/>
      <c r="V49" s="6"/>
      <c r="W49" s="6"/>
      <c r="X49" s="6"/>
      <c r="Y49" s="6">
        <v>3</v>
      </c>
      <c r="Z49" s="6"/>
      <c r="AA49" s="6"/>
      <c r="AB49" s="6"/>
      <c r="AC49" s="6"/>
      <c r="AD49" s="6"/>
      <c r="AE49" s="27"/>
      <c r="AF49" s="27">
        <v>31</v>
      </c>
      <c r="AG49" s="27"/>
      <c r="AH49" s="27"/>
      <c r="AI49" s="27"/>
      <c r="AJ49" s="27">
        <v>5</v>
      </c>
      <c r="AN49">
        <v>6</v>
      </c>
      <c r="AR49" s="92"/>
      <c r="BQ49">
        <v>11</v>
      </c>
      <c r="CF49">
        <v>1</v>
      </c>
    </row>
    <row r="50" spans="1:84" ht="12.75">
      <c r="A50" s="1" t="s">
        <v>78</v>
      </c>
      <c r="B50" s="1">
        <v>0.01</v>
      </c>
      <c r="C50" s="1">
        <v>0.02</v>
      </c>
      <c r="D50" s="1">
        <v>0.02</v>
      </c>
      <c r="E50" s="56">
        <v>0.02042536198298037</v>
      </c>
      <c r="F50" s="68">
        <f t="shared" si="2"/>
        <v>0.026195224034946674</v>
      </c>
      <c r="G50" s="40"/>
      <c r="H50" s="40">
        <v>0.020815986677768527</v>
      </c>
      <c r="I50" s="40">
        <v>0.019241870309794115</v>
      </c>
      <c r="J50" s="40">
        <v>0.05656108597285068</v>
      </c>
      <c r="K50" s="40">
        <v>0.034357177214320064</v>
      </c>
      <c r="L50" s="47">
        <f t="shared" si="3"/>
        <v>0.07158196134574088</v>
      </c>
      <c r="M50" s="98">
        <f t="shared" si="0"/>
        <v>5</v>
      </c>
      <c r="N50" s="99">
        <f t="shared" si="1"/>
        <v>3</v>
      </c>
      <c r="O50" s="53"/>
      <c r="P50" s="53"/>
      <c r="Q50" s="53"/>
      <c r="R50" s="21"/>
      <c r="S50" s="21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27"/>
      <c r="AF50" s="27"/>
      <c r="AG50" s="27"/>
      <c r="AH50" s="27"/>
      <c r="AI50" s="27"/>
      <c r="AJ50" s="27">
        <v>2</v>
      </c>
      <c r="AR50" s="92"/>
      <c r="AS50">
        <v>1</v>
      </c>
      <c r="CF50">
        <v>2</v>
      </c>
    </row>
    <row r="51" spans="1:44" ht="12.75">
      <c r="A51" s="1" t="s">
        <v>336</v>
      </c>
      <c r="E51" s="56"/>
      <c r="F51" s="68">
        <f t="shared" si="2"/>
        <v>0</v>
      </c>
      <c r="G51" s="40"/>
      <c r="H51" s="40"/>
      <c r="I51" s="40"/>
      <c r="J51" s="40"/>
      <c r="K51" s="40"/>
      <c r="L51" s="47">
        <f>M51*10/M$4</f>
        <v>0.2863278453829635</v>
      </c>
      <c r="M51" s="48">
        <f>SUM(O51:CF51)</f>
        <v>20</v>
      </c>
      <c r="N51" s="49">
        <f>COUNTA(O51:CF51)</f>
        <v>1</v>
      </c>
      <c r="O51" s="53"/>
      <c r="P51" s="53"/>
      <c r="Q51" s="53"/>
      <c r="R51" s="21"/>
      <c r="S51" s="21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27"/>
      <c r="AF51" s="27"/>
      <c r="AG51" s="27"/>
      <c r="AH51" s="27"/>
      <c r="AI51" s="27"/>
      <c r="AJ51" s="27">
        <v>20</v>
      </c>
      <c r="AR51" s="92"/>
    </row>
    <row r="52" spans="1:77" ht="12.75">
      <c r="A52" s="1" t="s">
        <v>79</v>
      </c>
      <c r="B52" s="1">
        <v>2.17</v>
      </c>
      <c r="C52" s="1">
        <v>2.77</v>
      </c>
      <c r="D52" s="1">
        <v>1.23</v>
      </c>
      <c r="E52" s="56">
        <v>2.257522152538944</v>
      </c>
      <c r="F52" s="68">
        <f t="shared" si="2"/>
        <v>1.5173264934875268</v>
      </c>
      <c r="G52" s="40">
        <v>1.63</v>
      </c>
      <c r="H52" s="40">
        <v>2.84</v>
      </c>
      <c r="I52" s="40">
        <v>0.8851260342505293</v>
      </c>
      <c r="J52" s="40">
        <v>0.7541478129713424</v>
      </c>
      <c r="K52" s="40">
        <v>1.4773586202157627</v>
      </c>
      <c r="L52" s="47">
        <f t="shared" si="3"/>
        <v>1.6463851109520404</v>
      </c>
      <c r="M52" s="48">
        <f t="shared" si="0"/>
        <v>115</v>
      </c>
      <c r="N52" s="49">
        <f t="shared" si="1"/>
        <v>15</v>
      </c>
      <c r="O52" s="53">
        <v>8</v>
      </c>
      <c r="P52" s="53"/>
      <c r="Q52" s="53"/>
      <c r="R52" s="21">
        <v>1</v>
      </c>
      <c r="S52" s="21"/>
      <c r="T52" s="6"/>
      <c r="U52" s="6">
        <v>3</v>
      </c>
      <c r="V52" s="6"/>
      <c r="W52" s="6"/>
      <c r="X52" s="6"/>
      <c r="Y52" s="6"/>
      <c r="Z52" s="6"/>
      <c r="AA52" s="6"/>
      <c r="AB52" s="6"/>
      <c r="AC52" s="6"/>
      <c r="AD52" s="6"/>
      <c r="AE52" s="27"/>
      <c r="AF52" s="27">
        <v>1</v>
      </c>
      <c r="AG52" s="27"/>
      <c r="AH52" s="27">
        <v>20</v>
      </c>
      <c r="AI52" s="27"/>
      <c r="AJ52" s="27"/>
      <c r="AK52">
        <v>2</v>
      </c>
      <c r="AR52" s="92"/>
      <c r="AY52">
        <v>1</v>
      </c>
      <c r="BB52">
        <v>2</v>
      </c>
      <c r="BC52">
        <v>3</v>
      </c>
      <c r="BJ52">
        <v>39</v>
      </c>
      <c r="BK52">
        <v>12</v>
      </c>
      <c r="BL52">
        <v>12</v>
      </c>
      <c r="BS52">
        <v>3</v>
      </c>
      <c r="BT52">
        <v>1</v>
      </c>
      <c r="BY52" s="5">
        <v>7</v>
      </c>
    </row>
    <row r="53" spans="1:52" ht="12.75">
      <c r="A53" s="1" t="s">
        <v>80</v>
      </c>
      <c r="B53" s="1">
        <v>13.39</v>
      </c>
      <c r="C53" s="1">
        <v>4.02</v>
      </c>
      <c r="D53" s="1">
        <v>1.27</v>
      </c>
      <c r="E53" s="56">
        <v>0.7330461258345136</v>
      </c>
      <c r="F53" s="68">
        <f t="shared" si="2"/>
        <v>0.7441064874069016</v>
      </c>
      <c r="G53" s="40">
        <v>1.85</v>
      </c>
      <c r="H53" s="40">
        <v>0.82</v>
      </c>
      <c r="I53" s="40">
        <v>0.17317683278814702</v>
      </c>
      <c r="J53" s="40">
        <v>0.20739064856711917</v>
      </c>
      <c r="K53" s="40">
        <v>0.6699649556792413</v>
      </c>
      <c r="L53" s="47">
        <f t="shared" si="3"/>
        <v>0.6585540443808161</v>
      </c>
      <c r="M53" s="48">
        <f t="shared" si="0"/>
        <v>46</v>
      </c>
      <c r="N53" s="49">
        <f t="shared" si="1"/>
        <v>6</v>
      </c>
      <c r="O53" s="53"/>
      <c r="P53" s="53"/>
      <c r="Q53" s="53"/>
      <c r="R53" s="21"/>
      <c r="S53" s="21"/>
      <c r="T53" s="6"/>
      <c r="U53" s="6"/>
      <c r="V53" s="6">
        <v>4</v>
      </c>
      <c r="W53" s="6"/>
      <c r="X53" s="6"/>
      <c r="Y53" s="6"/>
      <c r="Z53" s="6"/>
      <c r="AA53" s="6"/>
      <c r="AB53" s="6"/>
      <c r="AC53" s="6"/>
      <c r="AD53" s="6"/>
      <c r="AE53" s="27"/>
      <c r="AF53" s="27"/>
      <c r="AG53" s="27">
        <v>1</v>
      </c>
      <c r="AH53" s="27"/>
      <c r="AI53" s="27">
        <v>15</v>
      </c>
      <c r="AJ53" s="27"/>
      <c r="AR53" s="92"/>
      <c r="AX53">
        <v>7</v>
      </c>
      <c r="AY53">
        <v>8</v>
      </c>
      <c r="AZ53">
        <v>11</v>
      </c>
    </row>
    <row r="54" spans="1:44" ht="12.75">
      <c r="A54" s="1" t="s">
        <v>265</v>
      </c>
      <c r="E54" s="56"/>
      <c r="F54" s="68">
        <f t="shared" si="2"/>
        <v>0.003848374061958823</v>
      </c>
      <c r="G54" s="40"/>
      <c r="H54" s="40"/>
      <c r="I54" s="40">
        <v>0.019241870309794115</v>
      </c>
      <c r="J54" s="40"/>
      <c r="K54" s="40"/>
      <c r="L54" s="47">
        <f>M54*10/M$4</f>
        <v>0</v>
      </c>
      <c r="M54" s="48">
        <f>SUM(O54:CF54)</f>
        <v>0</v>
      </c>
      <c r="N54" s="49">
        <f>COUNTA(O54:CF54)</f>
        <v>0</v>
      </c>
      <c r="O54" s="53"/>
      <c r="P54" s="53"/>
      <c r="Q54" s="53"/>
      <c r="R54" s="21"/>
      <c r="S54" s="21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27"/>
      <c r="AF54" s="27"/>
      <c r="AG54" s="27"/>
      <c r="AH54" s="27"/>
      <c r="AI54" s="27"/>
      <c r="AJ54" s="27"/>
      <c r="AR54" s="92"/>
    </row>
    <row r="55" spans="1:44" ht="12.75">
      <c r="A55" s="1" t="s">
        <v>204</v>
      </c>
      <c r="E55" s="56">
        <v>0.008046125834513454</v>
      </c>
      <c r="F55" s="68">
        <f t="shared" si="2"/>
        <v>0</v>
      </c>
      <c r="G55" s="40"/>
      <c r="H55" s="40"/>
      <c r="I55" s="40"/>
      <c r="J55" s="40"/>
      <c r="K55" s="40"/>
      <c r="L55" s="47">
        <f t="shared" si="3"/>
        <v>0</v>
      </c>
      <c r="M55" s="48">
        <f t="shared" si="0"/>
        <v>0</v>
      </c>
      <c r="N55" s="49">
        <f t="shared" si="1"/>
        <v>0</v>
      </c>
      <c r="O55" s="53"/>
      <c r="P55" s="53"/>
      <c r="Q55" s="53"/>
      <c r="R55" s="21"/>
      <c r="S55" s="21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27"/>
      <c r="AF55" s="27"/>
      <c r="AG55" s="27"/>
      <c r="AH55" s="27"/>
      <c r="AI55" s="27"/>
      <c r="AJ55" s="27"/>
      <c r="AR55" s="92"/>
    </row>
    <row r="56" spans="1:44" ht="12.75">
      <c r="A56" s="1" t="s">
        <v>81</v>
      </c>
      <c r="E56" s="56">
        <v>0.0070461258345134534</v>
      </c>
      <c r="F56" s="68">
        <f t="shared" si="2"/>
        <v>0.0034357177214320066</v>
      </c>
      <c r="G56" s="40"/>
      <c r="H56" s="40"/>
      <c r="I56" s="40"/>
      <c r="J56" s="40"/>
      <c r="K56" s="40">
        <v>0.017178588607160032</v>
      </c>
      <c r="L56" s="47">
        <f t="shared" si="3"/>
        <v>0</v>
      </c>
      <c r="M56" s="48">
        <f t="shared" si="0"/>
        <v>0</v>
      </c>
      <c r="N56" s="49">
        <f t="shared" si="1"/>
        <v>0</v>
      </c>
      <c r="O56" s="53"/>
      <c r="P56" s="53"/>
      <c r="Q56" s="53"/>
      <c r="R56" s="21"/>
      <c r="S56" s="21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27"/>
      <c r="AF56" s="27"/>
      <c r="AG56" s="27"/>
      <c r="AH56" s="27"/>
      <c r="AI56" s="27"/>
      <c r="AJ56" s="27"/>
      <c r="AR56" s="92"/>
    </row>
    <row r="57" spans="1:46" ht="12.75">
      <c r="A57" s="1" t="s">
        <v>82</v>
      </c>
      <c r="C57" s="38">
        <v>0.6</v>
      </c>
      <c r="E57" s="56">
        <v>0.06</v>
      </c>
      <c r="F57" s="68">
        <f t="shared" si="2"/>
        <v>0.7174099817165872</v>
      </c>
      <c r="G57" s="40"/>
      <c r="H57" s="40">
        <v>0.05</v>
      </c>
      <c r="I57" s="40">
        <v>3.348085433904176</v>
      </c>
      <c r="J57" s="40"/>
      <c r="K57" s="40">
        <v>0.18896447467876035</v>
      </c>
      <c r="L57" s="47">
        <f t="shared" si="3"/>
        <v>0.14316392269148176</v>
      </c>
      <c r="M57" s="48">
        <f t="shared" si="0"/>
        <v>10</v>
      </c>
      <c r="N57" s="49">
        <f t="shared" si="1"/>
        <v>1</v>
      </c>
      <c r="O57" s="53"/>
      <c r="P57" s="53"/>
      <c r="Q57" s="53"/>
      <c r="R57" s="21"/>
      <c r="S57" s="21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27"/>
      <c r="AF57" s="27"/>
      <c r="AG57" s="27"/>
      <c r="AH57" s="27"/>
      <c r="AI57" s="27"/>
      <c r="AJ57" s="27"/>
      <c r="AR57" s="92"/>
      <c r="AT57">
        <v>10</v>
      </c>
    </row>
    <row r="58" spans="1:44" ht="12.75">
      <c r="A58" s="1" t="s">
        <v>83</v>
      </c>
      <c r="B58" s="1">
        <v>0.04</v>
      </c>
      <c r="C58" s="1">
        <v>0.01</v>
      </c>
      <c r="D58" s="1">
        <v>0.01</v>
      </c>
      <c r="E58" s="56">
        <v>0.006023062917256727</v>
      </c>
      <c r="F58" s="68">
        <f t="shared" si="2"/>
        <v>0.007206456786288719</v>
      </c>
      <c r="G58" s="40"/>
      <c r="H58" s="40"/>
      <c r="I58" s="40"/>
      <c r="J58" s="40">
        <v>0.018853695324283562</v>
      </c>
      <c r="K58" s="40">
        <v>0.017178588607160032</v>
      </c>
      <c r="L58" s="47">
        <f t="shared" si="3"/>
        <v>0</v>
      </c>
      <c r="M58" s="48">
        <f t="shared" si="0"/>
        <v>0</v>
      </c>
      <c r="N58" s="49">
        <f t="shared" si="1"/>
        <v>0</v>
      </c>
      <c r="O58" s="53"/>
      <c r="P58" s="53"/>
      <c r="Q58" s="53"/>
      <c r="R58" s="21"/>
      <c r="S58" s="21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27"/>
      <c r="AF58" s="27"/>
      <c r="AG58" s="27"/>
      <c r="AH58" s="27"/>
      <c r="AI58" s="27"/>
      <c r="AJ58" s="27"/>
      <c r="AR58" s="92"/>
    </row>
    <row r="59" spans="1:44" ht="12.75">
      <c r="A59" s="1" t="s">
        <v>84</v>
      </c>
      <c r="E59" s="70" t="s">
        <v>280</v>
      </c>
      <c r="F59" s="68">
        <f t="shared" si="2"/>
        <v>0</v>
      </c>
      <c r="G59" s="40"/>
      <c r="H59" s="40"/>
      <c r="I59" s="40"/>
      <c r="J59" s="40"/>
      <c r="K59" s="40"/>
      <c r="L59" s="47">
        <f t="shared" si="3"/>
        <v>0</v>
      </c>
      <c r="M59" s="48">
        <f t="shared" si="0"/>
        <v>0</v>
      </c>
      <c r="N59" s="49">
        <f t="shared" si="1"/>
        <v>0</v>
      </c>
      <c r="O59" s="53"/>
      <c r="P59" s="53"/>
      <c r="Q59" s="53"/>
      <c r="R59" s="21"/>
      <c r="S59" s="21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27"/>
      <c r="AF59" s="27"/>
      <c r="AG59" s="27"/>
      <c r="AH59" s="27"/>
      <c r="AI59" s="27"/>
      <c r="AJ59" s="27"/>
      <c r="AR59" s="92"/>
    </row>
    <row r="60" spans="1:60" ht="12.75">
      <c r="A60" s="1" t="s">
        <v>85</v>
      </c>
      <c r="B60" s="1">
        <v>0.12</v>
      </c>
      <c r="C60" s="1">
        <v>0.06</v>
      </c>
      <c r="D60" s="1">
        <v>0.05</v>
      </c>
      <c r="E60" s="56">
        <v>0.1189334499910019</v>
      </c>
      <c r="F60" s="68">
        <f t="shared" si="2"/>
        <v>0.058176741040159574</v>
      </c>
      <c r="G60" s="40">
        <v>0.02056343820686819</v>
      </c>
      <c r="H60" s="40">
        <v>0.05</v>
      </c>
      <c r="I60" s="40">
        <v>0.03848374061958823</v>
      </c>
      <c r="J60" s="40">
        <v>0.11312217194570136</v>
      </c>
      <c r="K60" s="40">
        <v>0.06871435442864013</v>
      </c>
      <c r="L60" s="47">
        <f t="shared" si="3"/>
        <v>0.08589835361488907</v>
      </c>
      <c r="M60" s="98">
        <v>6</v>
      </c>
      <c r="N60" s="99">
        <v>3</v>
      </c>
      <c r="O60" s="53"/>
      <c r="P60" s="53"/>
      <c r="Q60" s="53"/>
      <c r="R60" s="21"/>
      <c r="S60" s="21"/>
      <c r="T60" s="6"/>
      <c r="U60" s="6"/>
      <c r="V60" s="6"/>
      <c r="W60" s="6"/>
      <c r="X60" s="6"/>
      <c r="Y60" s="6"/>
      <c r="Z60" s="6">
        <v>4</v>
      </c>
      <c r="AA60" s="6"/>
      <c r="AB60" s="6"/>
      <c r="AC60" s="6"/>
      <c r="AD60" s="6"/>
      <c r="AE60" s="27"/>
      <c r="AF60" s="27"/>
      <c r="AG60" s="27"/>
      <c r="AH60" s="27"/>
      <c r="AI60" s="27"/>
      <c r="AJ60" s="27"/>
      <c r="AR60" s="92"/>
      <c r="BH60">
        <v>1</v>
      </c>
    </row>
    <row r="61" spans="1:56" ht="12.75">
      <c r="A61" s="1" t="s">
        <v>86</v>
      </c>
      <c r="C61" s="1">
        <v>0.05</v>
      </c>
      <c r="D61" s="1">
        <v>0.04</v>
      </c>
      <c r="E61" s="56">
        <v>0.08009554772640119</v>
      </c>
      <c r="F61" s="68">
        <f t="shared" si="2"/>
        <v>0.11161307687287607</v>
      </c>
      <c r="G61" s="40">
        <v>0.08</v>
      </c>
      <c r="H61" s="40">
        <v>0.11</v>
      </c>
      <c r="I61" s="40">
        <v>0.1346930921685588</v>
      </c>
      <c r="J61" s="40">
        <v>0.11312217194570136</v>
      </c>
      <c r="K61" s="40">
        <v>0.12025012025012023</v>
      </c>
      <c r="L61" s="47">
        <f t="shared" si="3"/>
        <v>0.17179670722977813</v>
      </c>
      <c r="M61" s="98">
        <v>12</v>
      </c>
      <c r="N61" s="99">
        <v>7</v>
      </c>
      <c r="O61" s="53"/>
      <c r="P61" s="53">
        <v>1</v>
      </c>
      <c r="Q61" s="53"/>
      <c r="R61" s="21"/>
      <c r="S61" s="21"/>
      <c r="T61" s="6"/>
      <c r="U61" s="6"/>
      <c r="V61" s="6"/>
      <c r="W61" s="6"/>
      <c r="X61" s="6"/>
      <c r="Y61" s="6"/>
      <c r="Z61" s="6"/>
      <c r="AA61" s="6"/>
      <c r="AB61" s="6">
        <v>1</v>
      </c>
      <c r="AC61" s="6"/>
      <c r="AD61" s="6"/>
      <c r="AE61" s="27"/>
      <c r="AF61" s="27">
        <v>1</v>
      </c>
      <c r="AG61" s="27"/>
      <c r="AH61" s="27"/>
      <c r="AI61" s="27"/>
      <c r="AJ61" s="27"/>
      <c r="AN61">
        <v>1</v>
      </c>
      <c r="AQ61">
        <v>2</v>
      </c>
      <c r="AR61" s="92"/>
      <c r="BD61">
        <v>4</v>
      </c>
    </row>
    <row r="62" spans="1:44" ht="12.75">
      <c r="A62" s="1" t="s">
        <v>87</v>
      </c>
      <c r="E62" s="56">
        <v>0.036</v>
      </c>
      <c r="F62" s="68">
        <f t="shared" si="2"/>
        <v>0.0034357177214320066</v>
      </c>
      <c r="G62" s="40"/>
      <c r="H62" s="40"/>
      <c r="I62" s="40"/>
      <c r="J62" s="40"/>
      <c r="K62" s="40">
        <v>0.017178588607160032</v>
      </c>
      <c r="L62" s="47">
        <f t="shared" si="3"/>
        <v>0.7158196134574089</v>
      </c>
      <c r="M62" s="48">
        <f t="shared" si="0"/>
        <v>50</v>
      </c>
      <c r="N62" s="49">
        <f t="shared" si="1"/>
        <v>1</v>
      </c>
      <c r="O62" s="53"/>
      <c r="P62" s="53"/>
      <c r="Q62" s="53"/>
      <c r="R62" s="21"/>
      <c r="S62" s="21"/>
      <c r="T62" s="6"/>
      <c r="U62" s="6"/>
      <c r="V62" s="6"/>
      <c r="W62" s="6"/>
      <c r="X62" s="6"/>
      <c r="Y62" s="6"/>
      <c r="Z62" s="6">
        <v>50</v>
      </c>
      <c r="AA62" s="6"/>
      <c r="AB62" s="6"/>
      <c r="AC62" s="6"/>
      <c r="AD62" s="6"/>
      <c r="AE62" s="27"/>
      <c r="AF62" s="27"/>
      <c r="AG62" s="27"/>
      <c r="AH62" s="27"/>
      <c r="AI62" s="27"/>
      <c r="AJ62" s="27"/>
      <c r="AR62" s="92"/>
    </row>
    <row r="63" spans="1:44" ht="12.75">
      <c r="A63" s="1" t="s">
        <v>88</v>
      </c>
      <c r="E63" s="70" t="s">
        <v>280</v>
      </c>
      <c r="F63" s="68">
        <f t="shared" si="2"/>
        <v>0</v>
      </c>
      <c r="G63" s="40"/>
      <c r="H63" s="40"/>
      <c r="I63" s="40"/>
      <c r="J63" s="40"/>
      <c r="K63" s="40"/>
      <c r="L63" s="47">
        <f t="shared" si="3"/>
        <v>0</v>
      </c>
      <c r="M63" s="48">
        <f t="shared" si="0"/>
        <v>0</v>
      </c>
      <c r="N63" s="49">
        <f t="shared" si="1"/>
        <v>0</v>
      </c>
      <c r="O63" s="53"/>
      <c r="P63" s="53"/>
      <c r="Q63" s="53"/>
      <c r="R63" s="21"/>
      <c r="S63" s="21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27"/>
      <c r="AF63" s="27"/>
      <c r="AG63" s="27"/>
      <c r="AH63" s="27"/>
      <c r="AI63" s="27"/>
      <c r="AJ63" s="27"/>
      <c r="AR63" s="92"/>
    </row>
    <row r="64" spans="1:67" ht="12.75">
      <c r="A64" s="1" t="s">
        <v>89</v>
      </c>
      <c r="B64" s="1">
        <v>2.98</v>
      </c>
      <c r="C64" s="1">
        <v>0.71</v>
      </c>
      <c r="D64" s="1">
        <v>0.38</v>
      </c>
      <c r="E64" s="56">
        <v>0.137034265718584</v>
      </c>
      <c r="F64" s="68">
        <f t="shared" si="2"/>
        <v>0.29484296154600315</v>
      </c>
      <c r="G64" s="40">
        <v>0.02056343820686819</v>
      </c>
      <c r="H64" s="40">
        <v>0.07</v>
      </c>
      <c r="I64" s="40">
        <v>0.40407927650567643</v>
      </c>
      <c r="J64" s="40">
        <v>0.5844645550527904</v>
      </c>
      <c r="K64" s="40">
        <v>0.39510753796468073</v>
      </c>
      <c r="L64" s="47">
        <f t="shared" si="3"/>
        <v>0.5153901216893344</v>
      </c>
      <c r="M64" s="48">
        <f t="shared" si="0"/>
        <v>36</v>
      </c>
      <c r="N64" s="49">
        <f t="shared" si="1"/>
        <v>7</v>
      </c>
      <c r="O64" s="53"/>
      <c r="P64" s="53"/>
      <c r="Q64" s="53">
        <v>1</v>
      </c>
      <c r="R64" s="21">
        <v>3</v>
      </c>
      <c r="S64" s="21"/>
      <c r="T64" s="6"/>
      <c r="U64" s="6"/>
      <c r="V64" s="6"/>
      <c r="W64" s="6">
        <v>1</v>
      </c>
      <c r="X64" s="6">
        <v>1</v>
      </c>
      <c r="Y64" s="6"/>
      <c r="Z64" s="6">
        <v>22</v>
      </c>
      <c r="AA64" s="6"/>
      <c r="AB64" s="6"/>
      <c r="AC64" s="6"/>
      <c r="AD64" s="6"/>
      <c r="AE64" s="27"/>
      <c r="AF64" s="27"/>
      <c r="AG64" s="27">
        <v>2</v>
      </c>
      <c r="AH64" s="27"/>
      <c r="AI64" s="27"/>
      <c r="AJ64" s="27"/>
      <c r="AR64" s="92"/>
      <c r="BO64">
        <v>6</v>
      </c>
    </row>
    <row r="65" spans="1:44" ht="12.75">
      <c r="A65" s="1" t="s">
        <v>214</v>
      </c>
      <c r="E65" s="56"/>
      <c r="F65" s="68">
        <f t="shared" si="2"/>
        <v>1.2968175839289262</v>
      </c>
      <c r="G65" s="40"/>
      <c r="H65" s="40"/>
      <c r="I65" s="40">
        <v>0.057725610929382346</v>
      </c>
      <c r="J65" s="40">
        <v>2.3378582202111615</v>
      </c>
      <c r="K65" s="40">
        <v>4.088504088504088</v>
      </c>
      <c r="L65" s="47">
        <f t="shared" si="3"/>
        <v>0.014316392269148177</v>
      </c>
      <c r="M65" s="48">
        <f t="shared" si="0"/>
        <v>1</v>
      </c>
      <c r="N65" s="49">
        <f t="shared" si="1"/>
        <v>1</v>
      </c>
      <c r="O65" s="53"/>
      <c r="P65" s="53"/>
      <c r="Q65" s="53"/>
      <c r="R65" s="21"/>
      <c r="S65" s="21"/>
      <c r="T65" s="6"/>
      <c r="U65" s="6"/>
      <c r="V65" s="6"/>
      <c r="W65" s="6"/>
      <c r="X65" s="6"/>
      <c r="Y65" s="6"/>
      <c r="Z65" s="6">
        <v>1</v>
      </c>
      <c r="AA65" s="6"/>
      <c r="AB65" s="6"/>
      <c r="AC65" s="6"/>
      <c r="AD65" s="6"/>
      <c r="AE65" s="27"/>
      <c r="AF65" s="27"/>
      <c r="AG65" s="27"/>
      <c r="AH65" s="27"/>
      <c r="AI65" s="27"/>
      <c r="AJ65" s="27"/>
      <c r="AR65" s="92"/>
    </row>
    <row r="66" spans="1:44" ht="12.75">
      <c r="A66" s="1" t="s">
        <v>294</v>
      </c>
      <c r="E66" s="56"/>
      <c r="F66" s="68">
        <f t="shared" si="2"/>
        <v>0.0037707390648567124</v>
      </c>
      <c r="G66" s="40"/>
      <c r="H66" s="40"/>
      <c r="I66" s="40"/>
      <c r="J66" s="40">
        <v>0.018853695324283562</v>
      </c>
      <c r="K66" s="40"/>
      <c r="L66" s="47">
        <f>M66*10/M$4</f>
        <v>0</v>
      </c>
      <c r="M66" s="48">
        <f>SUM(O66:CF66)</f>
        <v>0</v>
      </c>
      <c r="N66" s="49">
        <f>COUNTA(O66:CF66)</f>
        <v>0</v>
      </c>
      <c r="O66" s="53"/>
      <c r="P66" s="53"/>
      <c r="Q66" s="53"/>
      <c r="R66" s="21"/>
      <c r="S66" s="21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27"/>
      <c r="AF66" s="27"/>
      <c r="AG66" s="27"/>
      <c r="AH66" s="27"/>
      <c r="AI66" s="27"/>
      <c r="AJ66" s="27"/>
      <c r="AR66" s="92"/>
    </row>
    <row r="67" spans="1:80" ht="12.75">
      <c r="A67" s="1" t="s">
        <v>90</v>
      </c>
      <c r="B67" s="1">
        <v>5.56</v>
      </c>
      <c r="C67" s="1">
        <v>4.52</v>
      </c>
      <c r="D67" s="1">
        <v>3.23</v>
      </c>
      <c r="E67" s="56">
        <v>2.2579898846854136</v>
      </c>
      <c r="F67" s="68">
        <f t="shared" si="2"/>
        <v>7.1879259629461245</v>
      </c>
      <c r="G67" s="40">
        <v>0.51</v>
      </c>
      <c r="H67" s="40">
        <v>8.2</v>
      </c>
      <c r="I67" s="40">
        <v>4.175485857225323</v>
      </c>
      <c r="J67" s="40">
        <v>17.21342383107089</v>
      </c>
      <c r="K67" s="40">
        <v>5.840720126434411</v>
      </c>
      <c r="L67" s="47">
        <f t="shared" si="3"/>
        <v>5.626342161775233</v>
      </c>
      <c r="M67" s="48">
        <f t="shared" si="0"/>
        <v>393</v>
      </c>
      <c r="N67" s="49">
        <f t="shared" si="1"/>
        <v>26</v>
      </c>
      <c r="O67" s="53"/>
      <c r="P67" s="53">
        <v>1</v>
      </c>
      <c r="Q67" s="53">
        <v>32</v>
      </c>
      <c r="R67" s="21"/>
      <c r="S67" s="21">
        <v>3</v>
      </c>
      <c r="T67" s="6"/>
      <c r="U67" s="6"/>
      <c r="V67" s="6">
        <v>3</v>
      </c>
      <c r="W67" s="6"/>
      <c r="X67" s="6">
        <v>6</v>
      </c>
      <c r="Y67" s="6">
        <v>1</v>
      </c>
      <c r="Z67" s="6">
        <v>250</v>
      </c>
      <c r="AA67" s="6"/>
      <c r="AB67" s="6">
        <v>7</v>
      </c>
      <c r="AC67" s="6">
        <v>1</v>
      </c>
      <c r="AD67" s="6">
        <v>3</v>
      </c>
      <c r="AE67" s="27"/>
      <c r="AF67" s="27">
        <v>25</v>
      </c>
      <c r="AG67" s="27">
        <v>6</v>
      </c>
      <c r="AH67" s="27"/>
      <c r="AI67" s="27"/>
      <c r="AJ67" s="27"/>
      <c r="AL67">
        <v>2</v>
      </c>
      <c r="AR67" s="92"/>
      <c r="AT67">
        <v>3</v>
      </c>
      <c r="AU67">
        <v>3</v>
      </c>
      <c r="AW67">
        <v>2</v>
      </c>
      <c r="AZ67">
        <v>1</v>
      </c>
      <c r="BD67">
        <v>13</v>
      </c>
      <c r="BI67">
        <v>1</v>
      </c>
      <c r="BL67">
        <v>1</v>
      </c>
      <c r="BM67">
        <v>2</v>
      </c>
      <c r="BO67">
        <v>6</v>
      </c>
      <c r="BR67">
        <v>3</v>
      </c>
      <c r="BZ67" s="5">
        <v>10</v>
      </c>
      <c r="CA67" s="5">
        <v>3</v>
      </c>
      <c r="CB67">
        <v>5</v>
      </c>
    </row>
    <row r="68" spans="1:44" ht="12.75">
      <c r="A68" s="1" t="s">
        <v>91</v>
      </c>
      <c r="B68" s="71" t="s">
        <v>280</v>
      </c>
      <c r="C68" s="8"/>
      <c r="D68" s="71" t="s">
        <v>280</v>
      </c>
      <c r="E68" s="56">
        <v>0.012</v>
      </c>
      <c r="F68" s="68">
        <f t="shared" si="2"/>
        <v>0.015502539833045887</v>
      </c>
      <c r="G68" s="40">
        <v>0.02056343820686819</v>
      </c>
      <c r="H68" s="40"/>
      <c r="I68" s="40">
        <v>0.019241870309794115</v>
      </c>
      <c r="J68" s="40">
        <v>0.037707390648567124</v>
      </c>
      <c r="K68" s="40"/>
      <c r="L68" s="47">
        <f t="shared" si="3"/>
        <v>0</v>
      </c>
      <c r="M68" s="48">
        <f t="shared" si="0"/>
        <v>0</v>
      </c>
      <c r="N68" s="49">
        <f t="shared" si="1"/>
        <v>0</v>
      </c>
      <c r="O68" s="53"/>
      <c r="P68" s="53"/>
      <c r="Q68" s="53"/>
      <c r="R68" s="21"/>
      <c r="S68" s="21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27"/>
      <c r="AF68" s="27"/>
      <c r="AG68" s="27"/>
      <c r="AH68" s="27"/>
      <c r="AI68" s="27"/>
      <c r="AJ68" s="27"/>
      <c r="AR68" s="92"/>
    </row>
    <row r="69" spans="1:82" ht="12.75">
      <c r="A69" s="1" t="s">
        <v>92</v>
      </c>
      <c r="B69" s="38">
        <v>17.9</v>
      </c>
      <c r="C69" s="1">
        <v>55.45</v>
      </c>
      <c r="D69" s="1">
        <v>44.38</v>
      </c>
      <c r="E69" s="56">
        <v>49.90612016993728</v>
      </c>
      <c r="F69" s="68">
        <f t="shared" si="2"/>
        <v>19.165414862346466</v>
      </c>
      <c r="G69" s="40">
        <v>20.3</v>
      </c>
      <c r="H69" s="40">
        <v>24.61</v>
      </c>
      <c r="I69" s="40">
        <v>13.296132384067732</v>
      </c>
      <c r="J69" s="40">
        <v>12.952488687782806</v>
      </c>
      <c r="K69" s="40">
        <v>24.668453239881806</v>
      </c>
      <c r="L69" s="47">
        <f t="shared" si="3"/>
        <v>19.183965640658556</v>
      </c>
      <c r="M69" s="48">
        <f t="shared" si="0"/>
        <v>1340</v>
      </c>
      <c r="N69" s="49">
        <f t="shared" si="1"/>
        <v>49</v>
      </c>
      <c r="O69" s="53"/>
      <c r="P69" s="53">
        <v>3</v>
      </c>
      <c r="Q69" s="53">
        <v>186</v>
      </c>
      <c r="R69" s="21"/>
      <c r="S69" s="21">
        <v>3</v>
      </c>
      <c r="T69" s="6">
        <v>7</v>
      </c>
      <c r="U69" s="6">
        <v>33</v>
      </c>
      <c r="V69" s="6">
        <v>70</v>
      </c>
      <c r="W69" s="6"/>
      <c r="X69" s="6">
        <v>8</v>
      </c>
      <c r="Y69" s="6">
        <v>4</v>
      </c>
      <c r="Z69" s="6">
        <v>32</v>
      </c>
      <c r="AA69" s="6"/>
      <c r="AB69" s="6">
        <v>20</v>
      </c>
      <c r="AC69" s="6">
        <v>3</v>
      </c>
      <c r="AD69" s="6">
        <v>8</v>
      </c>
      <c r="AE69" s="27"/>
      <c r="AF69" s="27"/>
      <c r="AG69" s="27">
        <v>76</v>
      </c>
      <c r="AH69" s="27"/>
      <c r="AI69" s="27"/>
      <c r="AJ69" s="27"/>
      <c r="AL69">
        <v>5</v>
      </c>
      <c r="AM69">
        <v>1</v>
      </c>
      <c r="AN69">
        <v>1</v>
      </c>
      <c r="AO69">
        <v>19</v>
      </c>
      <c r="AP69">
        <v>34</v>
      </c>
      <c r="AQ69">
        <v>7</v>
      </c>
      <c r="AR69" s="92"/>
      <c r="AS69">
        <v>5</v>
      </c>
      <c r="AT69">
        <v>18</v>
      </c>
      <c r="AU69">
        <v>3</v>
      </c>
      <c r="AV69">
        <v>24</v>
      </c>
      <c r="AW69">
        <v>3</v>
      </c>
      <c r="AX69">
        <v>7</v>
      </c>
      <c r="AY69">
        <v>8</v>
      </c>
      <c r="AZ69">
        <v>4</v>
      </c>
      <c r="BD69">
        <v>29</v>
      </c>
      <c r="BE69">
        <v>4</v>
      </c>
      <c r="BF69">
        <v>4</v>
      </c>
      <c r="BH69">
        <v>1</v>
      </c>
      <c r="BI69">
        <v>5</v>
      </c>
      <c r="BJ69">
        <v>154</v>
      </c>
      <c r="BK69">
        <v>122</v>
      </c>
      <c r="BM69">
        <v>7</v>
      </c>
      <c r="BO69">
        <v>20</v>
      </c>
      <c r="BQ69">
        <v>45</v>
      </c>
      <c r="BR69">
        <v>3</v>
      </c>
      <c r="BS69">
        <v>30</v>
      </c>
      <c r="BT69">
        <v>16</v>
      </c>
      <c r="BU69">
        <v>2</v>
      </c>
      <c r="BV69">
        <v>2</v>
      </c>
      <c r="BW69">
        <v>4</v>
      </c>
      <c r="BX69">
        <v>9</v>
      </c>
      <c r="BY69" s="5">
        <v>1</v>
      </c>
      <c r="BZ69" s="5">
        <v>58</v>
      </c>
      <c r="CA69" s="5">
        <v>14</v>
      </c>
      <c r="CB69" s="5">
        <v>12</v>
      </c>
      <c r="CC69" s="5"/>
      <c r="CD69" s="5">
        <v>206</v>
      </c>
    </row>
    <row r="70" spans="1:44" ht="12.75">
      <c r="A70" s="1" t="s">
        <v>93</v>
      </c>
      <c r="D70" s="71" t="s">
        <v>280</v>
      </c>
      <c r="E70" s="56"/>
      <c r="F70" s="68">
        <f t="shared" si="2"/>
        <v>0</v>
      </c>
      <c r="G70" s="40"/>
      <c r="H70" s="40"/>
      <c r="I70" s="40"/>
      <c r="J70" s="40"/>
      <c r="K70" s="40"/>
      <c r="L70" s="47">
        <f t="shared" si="3"/>
        <v>0</v>
      </c>
      <c r="M70" s="48">
        <f t="shared" si="0"/>
        <v>0</v>
      </c>
      <c r="N70" s="49">
        <f t="shared" si="1"/>
        <v>0</v>
      </c>
      <c r="O70" s="53"/>
      <c r="P70" s="53"/>
      <c r="Q70" s="53"/>
      <c r="R70" s="21"/>
      <c r="S70" s="21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27"/>
      <c r="AF70" s="27"/>
      <c r="AG70" s="27"/>
      <c r="AH70" s="27"/>
      <c r="AI70" s="27"/>
      <c r="AJ70" s="27"/>
      <c r="AR70" s="92"/>
    </row>
    <row r="71" spans="1:82" ht="12.75">
      <c r="A71" s="1" t="s">
        <v>94</v>
      </c>
      <c r="B71" s="1">
        <v>0.51</v>
      </c>
      <c r="C71" s="1">
        <v>1.37</v>
      </c>
      <c r="D71" s="1">
        <v>2.35</v>
      </c>
      <c r="E71" s="56">
        <v>2.7268598017398338</v>
      </c>
      <c r="F71" s="68">
        <f aca="true" t="shared" si="4" ref="F71:F136">(G71+H71+I71+J71+K71)/5</f>
        <v>3.1103212684948303</v>
      </c>
      <c r="G71" s="40">
        <v>2.78</v>
      </c>
      <c r="H71" s="40">
        <v>2.6</v>
      </c>
      <c r="I71" s="40">
        <v>3.0786992495670584</v>
      </c>
      <c r="J71" s="40">
        <v>3.8461538461538463</v>
      </c>
      <c r="K71" s="40">
        <v>3.2467532467532463</v>
      </c>
      <c r="L71" s="47">
        <f t="shared" si="3"/>
        <v>2.6055833929849683</v>
      </c>
      <c r="M71" s="48">
        <f t="shared" si="0"/>
        <v>182</v>
      </c>
      <c r="N71" s="49">
        <f t="shared" si="1"/>
        <v>31</v>
      </c>
      <c r="O71" s="53"/>
      <c r="P71" s="53">
        <v>8</v>
      </c>
      <c r="Q71" s="53">
        <v>21</v>
      </c>
      <c r="R71" s="21"/>
      <c r="S71" s="21">
        <v>4</v>
      </c>
      <c r="T71" s="6">
        <v>1</v>
      </c>
      <c r="U71" s="6">
        <v>10</v>
      </c>
      <c r="V71" s="6"/>
      <c r="W71" s="6"/>
      <c r="X71" s="6">
        <v>3</v>
      </c>
      <c r="Y71" s="6">
        <v>2</v>
      </c>
      <c r="Z71" s="6">
        <v>1</v>
      </c>
      <c r="AA71" s="6"/>
      <c r="AB71" s="6">
        <v>6</v>
      </c>
      <c r="AC71" s="6">
        <v>14</v>
      </c>
      <c r="AD71" s="6">
        <v>3</v>
      </c>
      <c r="AE71" s="27"/>
      <c r="AF71" s="27"/>
      <c r="AG71" s="27">
        <v>1</v>
      </c>
      <c r="AH71" s="27"/>
      <c r="AI71" s="27"/>
      <c r="AJ71" s="27"/>
      <c r="AL71">
        <v>15</v>
      </c>
      <c r="AO71">
        <v>5</v>
      </c>
      <c r="AP71">
        <v>9</v>
      </c>
      <c r="AQ71">
        <v>2</v>
      </c>
      <c r="AR71" s="92"/>
      <c r="AT71">
        <v>1</v>
      </c>
      <c r="AV71">
        <v>1</v>
      </c>
      <c r="AW71">
        <v>13</v>
      </c>
      <c r="AY71">
        <v>2</v>
      </c>
      <c r="BD71">
        <v>1</v>
      </c>
      <c r="BF71">
        <v>6</v>
      </c>
      <c r="BI71">
        <v>2</v>
      </c>
      <c r="BJ71">
        <v>5</v>
      </c>
      <c r="BO71">
        <v>18</v>
      </c>
      <c r="BS71">
        <v>3</v>
      </c>
      <c r="BX71">
        <v>2</v>
      </c>
      <c r="BZ71" s="5">
        <v>4</v>
      </c>
      <c r="CA71" s="5">
        <v>6</v>
      </c>
      <c r="CB71" s="5">
        <v>11</v>
      </c>
      <c r="CD71">
        <v>2</v>
      </c>
    </row>
    <row r="72" spans="1:80" ht="12.75">
      <c r="A72" s="1" t="s">
        <v>296</v>
      </c>
      <c r="E72" s="56"/>
      <c r="F72" s="68">
        <f t="shared" si="4"/>
        <v>0.013742870885728026</v>
      </c>
      <c r="G72" s="40"/>
      <c r="H72" s="40"/>
      <c r="I72" s="40"/>
      <c r="J72" s="40"/>
      <c r="K72" s="40">
        <v>0.06871435442864013</v>
      </c>
      <c r="L72" s="47">
        <f>M72*10/M$4</f>
        <v>0.05726556907659271</v>
      </c>
      <c r="M72" s="48">
        <f>SUM(O72:CF72)</f>
        <v>4</v>
      </c>
      <c r="N72" s="49">
        <f>COUNTA(O72:CF72)</f>
        <v>1</v>
      </c>
      <c r="O72" s="53"/>
      <c r="P72" s="53"/>
      <c r="Q72" s="53"/>
      <c r="R72" s="21"/>
      <c r="S72" s="21"/>
      <c r="T72" s="6"/>
      <c r="U72" s="6"/>
      <c r="V72" s="6"/>
      <c r="W72" s="6"/>
      <c r="X72" s="6"/>
      <c r="Y72" s="6"/>
      <c r="Z72" s="6">
        <v>4</v>
      </c>
      <c r="AA72" s="6"/>
      <c r="AB72" s="6"/>
      <c r="AC72" s="6"/>
      <c r="AD72" s="6"/>
      <c r="AE72" s="27"/>
      <c r="AF72" s="27"/>
      <c r="AG72" s="27"/>
      <c r="AH72" s="27"/>
      <c r="AI72" s="27"/>
      <c r="AJ72" s="27"/>
      <c r="AR72" s="92"/>
      <c r="CB72" s="5"/>
    </row>
    <row r="73" spans="1:44" ht="12.75">
      <c r="A73" s="1" t="s">
        <v>95</v>
      </c>
      <c r="B73" s="1">
        <v>0.03</v>
      </c>
      <c r="C73" s="1">
        <v>0.73</v>
      </c>
      <c r="D73" s="1">
        <v>0.06</v>
      </c>
      <c r="E73" s="56">
        <v>0.020999999999999998</v>
      </c>
      <c r="F73" s="68">
        <f t="shared" si="4"/>
        <v>0.04775715746654055</v>
      </c>
      <c r="G73" s="40"/>
      <c r="H73" s="40"/>
      <c r="I73" s="40">
        <v>0.019241870309794115</v>
      </c>
      <c r="J73" s="40">
        <v>0.1508295625942685</v>
      </c>
      <c r="K73" s="40">
        <v>0.06871435442864013</v>
      </c>
      <c r="L73" s="47">
        <f t="shared" si="3"/>
        <v>0.042949176807444533</v>
      </c>
      <c r="M73" s="48">
        <f t="shared" si="0"/>
        <v>3</v>
      </c>
      <c r="N73" s="49">
        <f t="shared" si="1"/>
        <v>1</v>
      </c>
      <c r="O73" s="53"/>
      <c r="P73" s="53"/>
      <c r="Q73" s="53"/>
      <c r="R73" s="21"/>
      <c r="S73" s="21"/>
      <c r="T73" s="6"/>
      <c r="U73" s="6"/>
      <c r="V73" s="6"/>
      <c r="W73" s="6"/>
      <c r="X73" s="6"/>
      <c r="Y73" s="6"/>
      <c r="Z73" s="6">
        <v>3</v>
      </c>
      <c r="AA73" s="6"/>
      <c r="AB73" s="6"/>
      <c r="AC73" s="6"/>
      <c r="AD73" s="6"/>
      <c r="AE73" s="27"/>
      <c r="AF73" s="27"/>
      <c r="AG73" s="27"/>
      <c r="AH73" s="27"/>
      <c r="AI73" s="27"/>
      <c r="AJ73" s="27"/>
      <c r="AR73" s="92"/>
    </row>
    <row r="74" spans="1:83" ht="12.75">
      <c r="A74" s="1" t="s">
        <v>96</v>
      </c>
      <c r="B74" s="1">
        <v>18.31</v>
      </c>
      <c r="C74" s="1">
        <v>16.94</v>
      </c>
      <c r="D74" s="1">
        <v>13.67</v>
      </c>
      <c r="E74" s="56">
        <v>6.98926481893587</v>
      </c>
      <c r="F74" s="68">
        <f t="shared" si="4"/>
        <v>7.202406272495767</v>
      </c>
      <c r="G74" s="40">
        <v>9.2</v>
      </c>
      <c r="H74" s="40">
        <v>8.77</v>
      </c>
      <c r="I74" s="40">
        <v>4.002309024437176</v>
      </c>
      <c r="J74" s="40">
        <v>4.6945701357466065</v>
      </c>
      <c r="K74" s="40">
        <v>9.345152202295058</v>
      </c>
      <c r="L74" s="47">
        <f t="shared" si="3"/>
        <v>10.050107372942021</v>
      </c>
      <c r="M74" s="48">
        <f t="shared" si="0"/>
        <v>702</v>
      </c>
      <c r="N74" s="49">
        <f t="shared" si="1"/>
        <v>27</v>
      </c>
      <c r="O74" s="53"/>
      <c r="P74" s="53"/>
      <c r="Q74" s="53"/>
      <c r="R74" s="21"/>
      <c r="S74" s="21"/>
      <c r="T74" s="6"/>
      <c r="U74" s="6">
        <v>1</v>
      </c>
      <c r="V74" s="6">
        <v>16</v>
      </c>
      <c r="W74" s="6">
        <v>12</v>
      </c>
      <c r="X74" s="6"/>
      <c r="Y74" s="6"/>
      <c r="Z74" s="6">
        <v>1</v>
      </c>
      <c r="AA74" s="6"/>
      <c r="AB74" s="6"/>
      <c r="AC74" s="6"/>
      <c r="AD74" s="6"/>
      <c r="AE74" s="27"/>
      <c r="AF74" s="27">
        <v>2</v>
      </c>
      <c r="AG74" s="27">
        <v>9</v>
      </c>
      <c r="AH74" s="27">
        <v>12</v>
      </c>
      <c r="AI74" s="27"/>
      <c r="AJ74" s="27"/>
      <c r="AK74" s="27">
        <v>6</v>
      </c>
      <c r="AM74" s="27">
        <v>38</v>
      </c>
      <c r="AN74">
        <v>18</v>
      </c>
      <c r="AP74">
        <v>47</v>
      </c>
      <c r="AR74" s="92">
        <v>70</v>
      </c>
      <c r="AS74">
        <v>10</v>
      </c>
      <c r="AV74">
        <v>1</v>
      </c>
      <c r="AX74">
        <v>59</v>
      </c>
      <c r="AY74">
        <v>40</v>
      </c>
      <c r="BJ74">
        <v>30</v>
      </c>
      <c r="BK74">
        <v>66</v>
      </c>
      <c r="BL74">
        <v>99</v>
      </c>
      <c r="BR74">
        <v>36</v>
      </c>
      <c r="BS74">
        <v>24</v>
      </c>
      <c r="BT74">
        <v>35</v>
      </c>
      <c r="BV74">
        <v>4</v>
      </c>
      <c r="BW74">
        <v>28</v>
      </c>
      <c r="BY74" s="5">
        <v>3</v>
      </c>
      <c r="CC74">
        <v>10</v>
      </c>
      <c r="CE74">
        <v>25</v>
      </c>
    </row>
    <row r="75" spans="1:44" ht="12.75">
      <c r="A75" s="1" t="s">
        <v>97</v>
      </c>
      <c r="B75" s="1">
        <v>0.12</v>
      </c>
      <c r="C75" s="1">
        <v>0.21</v>
      </c>
      <c r="D75" s="1">
        <v>0.05</v>
      </c>
      <c r="E75" s="56">
        <v>0.03506918875177019</v>
      </c>
      <c r="F75" s="68">
        <f t="shared" si="4"/>
        <v>0.12998114065976868</v>
      </c>
      <c r="G75" s="40">
        <v>0.02056343820686819</v>
      </c>
      <c r="H75" s="40">
        <v>0.020815986677768527</v>
      </c>
      <c r="I75" s="40">
        <v>0.15393496247835292</v>
      </c>
      <c r="J75" s="40">
        <v>0.2828054298642534</v>
      </c>
      <c r="K75" s="40">
        <v>0.17178588607160034</v>
      </c>
      <c r="L75" s="47">
        <f t="shared" si="3"/>
        <v>0.14316392269148176</v>
      </c>
      <c r="M75" s="48">
        <f aca="true" t="shared" si="5" ref="M75:M148">SUM(O75:CF75)</f>
        <v>10</v>
      </c>
      <c r="N75" s="49">
        <f aca="true" t="shared" si="6" ref="N75:N148">COUNTA(O75:CF75)</f>
        <v>3</v>
      </c>
      <c r="O75" s="53"/>
      <c r="P75" s="53"/>
      <c r="Q75" s="53">
        <v>3</v>
      </c>
      <c r="R75" s="21"/>
      <c r="S75" s="21"/>
      <c r="T75" s="6"/>
      <c r="U75" s="6"/>
      <c r="V75" s="6"/>
      <c r="W75" s="6"/>
      <c r="X75" s="6"/>
      <c r="Y75" s="6"/>
      <c r="Z75" s="6">
        <v>6</v>
      </c>
      <c r="AA75" s="6"/>
      <c r="AB75" s="6"/>
      <c r="AC75" s="6"/>
      <c r="AD75" s="6"/>
      <c r="AE75" s="27"/>
      <c r="AF75" s="27"/>
      <c r="AG75" s="27"/>
      <c r="AH75" s="27"/>
      <c r="AI75" s="27"/>
      <c r="AJ75" s="27"/>
      <c r="AO75">
        <v>1</v>
      </c>
      <c r="AR75" s="92"/>
    </row>
    <row r="76" spans="1:76" ht="12.75">
      <c r="A76" s="1" t="s">
        <v>98</v>
      </c>
      <c r="B76" s="1">
        <v>0.02</v>
      </c>
      <c r="C76" s="1">
        <v>0.03</v>
      </c>
      <c r="D76" s="1">
        <v>0.03</v>
      </c>
      <c r="E76" s="56">
        <v>0.03406918875177019</v>
      </c>
      <c r="F76" s="68">
        <f t="shared" si="4"/>
        <v>0.10479115101593488</v>
      </c>
      <c r="G76" s="40">
        <v>0.14</v>
      </c>
      <c r="H76" s="40">
        <v>0.07</v>
      </c>
      <c r="I76" s="40">
        <v>0.17317683278814702</v>
      </c>
      <c r="J76" s="40">
        <v>0.037707390648567124</v>
      </c>
      <c r="K76" s="40">
        <v>0.10307153164296019</v>
      </c>
      <c r="L76" s="47">
        <f t="shared" si="3"/>
        <v>0.21474588403722267</v>
      </c>
      <c r="M76" s="48">
        <f t="shared" si="5"/>
        <v>15</v>
      </c>
      <c r="N76" s="49">
        <f t="shared" si="6"/>
        <v>8</v>
      </c>
      <c r="O76" s="53"/>
      <c r="P76" s="53"/>
      <c r="Q76" s="53"/>
      <c r="R76" s="21"/>
      <c r="S76" s="21"/>
      <c r="T76" s="6"/>
      <c r="U76" s="6">
        <v>1</v>
      </c>
      <c r="V76" s="6"/>
      <c r="W76" s="6"/>
      <c r="X76" s="6"/>
      <c r="Y76" s="6"/>
      <c r="Z76" s="6">
        <v>7</v>
      </c>
      <c r="AA76" s="6"/>
      <c r="AB76" s="6"/>
      <c r="AC76" s="6"/>
      <c r="AD76" s="6">
        <v>1</v>
      </c>
      <c r="AE76" s="27"/>
      <c r="AF76" s="27"/>
      <c r="AG76" s="27"/>
      <c r="AH76" s="27"/>
      <c r="AI76" s="27"/>
      <c r="AJ76" s="27"/>
      <c r="AO76">
        <v>2</v>
      </c>
      <c r="AR76" s="92"/>
      <c r="BE76">
        <v>1</v>
      </c>
      <c r="BG76">
        <v>1</v>
      </c>
      <c r="BO76">
        <v>1</v>
      </c>
      <c r="BX76">
        <v>1</v>
      </c>
    </row>
    <row r="77" spans="1:44" ht="12.75">
      <c r="A77" s="1" t="s">
        <v>99</v>
      </c>
      <c r="B77" s="1">
        <v>0.15</v>
      </c>
      <c r="C77" s="1">
        <v>0.24</v>
      </c>
      <c r="D77" s="1">
        <v>0.48</v>
      </c>
      <c r="E77" s="56">
        <v>0.19504612583451345</v>
      </c>
      <c r="F77" s="68">
        <f t="shared" si="4"/>
        <v>0.05652257526907252</v>
      </c>
      <c r="G77" s="40">
        <v>0.05</v>
      </c>
      <c r="H77" s="40">
        <v>0.05</v>
      </c>
      <c r="I77" s="40">
        <v>0.03848374061958823</v>
      </c>
      <c r="J77" s="40">
        <v>0.07541478129713425</v>
      </c>
      <c r="K77" s="40">
        <v>0.06871435442864013</v>
      </c>
      <c r="L77" s="47">
        <f t="shared" si="3"/>
        <v>0.08589835361488907</v>
      </c>
      <c r="M77" s="48">
        <f t="shared" si="5"/>
        <v>6</v>
      </c>
      <c r="N77" s="49">
        <f t="shared" si="6"/>
        <v>1</v>
      </c>
      <c r="O77" s="53">
        <v>6</v>
      </c>
      <c r="P77" s="53"/>
      <c r="Q77" s="53"/>
      <c r="R77" s="21"/>
      <c r="S77" s="21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27"/>
      <c r="AF77" s="27"/>
      <c r="AG77" s="27"/>
      <c r="AH77" s="27"/>
      <c r="AI77" s="27"/>
      <c r="AJ77" s="27"/>
      <c r="AR77" s="92"/>
    </row>
    <row r="78" spans="1:44" ht="12.75">
      <c r="A78" s="1" t="s">
        <v>253</v>
      </c>
      <c r="E78" s="56"/>
      <c r="F78" s="68">
        <f t="shared" si="4"/>
        <v>0.004163197335553705</v>
      </c>
      <c r="G78" s="40"/>
      <c r="H78" s="40">
        <v>0.020815986677768527</v>
      </c>
      <c r="I78" s="40"/>
      <c r="J78" s="40"/>
      <c r="K78" s="40"/>
      <c r="L78" s="47">
        <f>M78*10/M$4</f>
        <v>0</v>
      </c>
      <c r="M78" s="48">
        <f>SUM(O78:CF78)</f>
        <v>0</v>
      </c>
      <c r="N78" s="49">
        <f>COUNTA(O78:CF78)</f>
        <v>0</v>
      </c>
      <c r="O78" s="53"/>
      <c r="P78" s="53"/>
      <c r="Q78" s="53"/>
      <c r="R78" s="21"/>
      <c r="S78" s="21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27"/>
      <c r="AF78" s="27"/>
      <c r="AG78" s="27"/>
      <c r="AH78" s="27"/>
      <c r="AI78" s="27"/>
      <c r="AJ78" s="27"/>
      <c r="AR78" s="92"/>
    </row>
    <row r="79" spans="1:44" ht="12.75">
      <c r="A79" s="1" t="s">
        <v>100</v>
      </c>
      <c r="C79" s="1">
        <v>0.01</v>
      </c>
      <c r="D79" s="1">
        <v>0.01</v>
      </c>
      <c r="E79" s="56">
        <v>0.015</v>
      </c>
      <c r="F79" s="68">
        <f t="shared" si="4"/>
        <v>0.007883426706230351</v>
      </c>
      <c r="G79" s="40">
        <v>0.02056343820686819</v>
      </c>
      <c r="H79" s="40"/>
      <c r="I79" s="40"/>
      <c r="J79" s="40">
        <v>0.018853695324283562</v>
      </c>
      <c r="K79" s="40"/>
      <c r="L79" s="47">
        <f aca="true" t="shared" si="7" ref="L79:L151">M79*10/M$4</f>
        <v>0.028632784538296353</v>
      </c>
      <c r="M79" s="98">
        <v>2</v>
      </c>
      <c r="N79" s="99">
        <v>2</v>
      </c>
      <c r="O79" s="53"/>
      <c r="P79" s="53"/>
      <c r="Q79" s="53"/>
      <c r="R79" s="21"/>
      <c r="S79" s="21"/>
      <c r="T79" s="6"/>
      <c r="U79" s="6"/>
      <c r="V79" s="6"/>
      <c r="W79" s="6"/>
      <c r="X79" s="6"/>
      <c r="Y79" s="6"/>
      <c r="Z79" s="6">
        <v>1</v>
      </c>
      <c r="AA79" s="6"/>
      <c r="AB79" s="6"/>
      <c r="AC79" s="6"/>
      <c r="AD79" s="6"/>
      <c r="AE79" s="27"/>
      <c r="AF79" s="27"/>
      <c r="AG79" s="27"/>
      <c r="AH79" s="27"/>
      <c r="AI79" s="27"/>
      <c r="AJ79" s="27"/>
      <c r="AR79" s="92"/>
    </row>
    <row r="80" spans="1:44" ht="12.75">
      <c r="A80" s="1" t="s">
        <v>101</v>
      </c>
      <c r="C80" s="71" t="s">
        <v>280</v>
      </c>
      <c r="D80" s="71" t="s">
        <v>280</v>
      </c>
      <c r="E80" s="56">
        <v>0.008972983710766786</v>
      </c>
      <c r="F80" s="68">
        <f t="shared" si="4"/>
        <v>0.014903204910206363</v>
      </c>
      <c r="G80" s="40"/>
      <c r="H80" s="40"/>
      <c r="I80" s="40">
        <v>0.03848374061958823</v>
      </c>
      <c r="J80" s="40">
        <v>0.018853695324283562</v>
      </c>
      <c r="K80" s="40">
        <v>0.017178588607160032</v>
      </c>
      <c r="L80" s="47">
        <f t="shared" si="7"/>
        <v>0</v>
      </c>
      <c r="M80" s="48">
        <f t="shared" si="5"/>
        <v>0</v>
      </c>
      <c r="N80" s="49">
        <f t="shared" si="6"/>
        <v>0</v>
      </c>
      <c r="O80" s="53"/>
      <c r="P80" s="53"/>
      <c r="Q80" s="53"/>
      <c r="R80" s="21"/>
      <c r="S80" s="21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27"/>
      <c r="AF80" s="27"/>
      <c r="AG80" s="27"/>
      <c r="AH80" s="27"/>
      <c r="AI80" s="27"/>
      <c r="AJ80" s="27"/>
      <c r="AR80" s="92"/>
    </row>
    <row r="81" spans="1:44" ht="12.75">
      <c r="A81" s="1" t="s">
        <v>272</v>
      </c>
      <c r="E81" s="56"/>
      <c r="F81" s="68">
        <f t="shared" si="4"/>
        <v>0.003848374061958823</v>
      </c>
      <c r="G81" s="40"/>
      <c r="H81" s="40"/>
      <c r="I81" s="40">
        <v>0.019241870309794115</v>
      </c>
      <c r="J81" s="40"/>
      <c r="K81" s="40"/>
      <c r="L81" s="47">
        <f>M81*10/M$4</f>
        <v>0.014316392269148177</v>
      </c>
      <c r="M81" s="48">
        <f>SUM(O81:CF81)</f>
        <v>1</v>
      </c>
      <c r="N81" s="49">
        <f>COUNTA(O81:CF81)</f>
        <v>1</v>
      </c>
      <c r="O81" s="53"/>
      <c r="P81" s="53"/>
      <c r="Q81" s="53"/>
      <c r="R81" s="21"/>
      <c r="S81" s="21"/>
      <c r="T81" s="6"/>
      <c r="U81" s="6"/>
      <c r="V81" s="6"/>
      <c r="W81" s="6"/>
      <c r="X81" s="6"/>
      <c r="Y81" s="6"/>
      <c r="Z81" s="6">
        <v>1</v>
      </c>
      <c r="AA81" s="6"/>
      <c r="AB81" s="6"/>
      <c r="AC81" s="6"/>
      <c r="AD81" s="6"/>
      <c r="AE81" s="27"/>
      <c r="AF81" s="27"/>
      <c r="AG81" s="27"/>
      <c r="AH81" s="27"/>
      <c r="AI81" s="27"/>
      <c r="AJ81" s="27"/>
      <c r="AR81" s="92"/>
    </row>
    <row r="82" spans="1:44" ht="12.75">
      <c r="A82" s="1" t="s">
        <v>102</v>
      </c>
      <c r="B82" s="1">
        <v>0.03</v>
      </c>
      <c r="C82" s="1">
        <v>0.01</v>
      </c>
      <c r="D82" s="1">
        <v>0.01</v>
      </c>
      <c r="E82" s="56">
        <v>0.006</v>
      </c>
      <c r="F82" s="68">
        <f t="shared" si="4"/>
        <v>0.01841291357257744</v>
      </c>
      <c r="G82" s="40">
        <v>0.02</v>
      </c>
      <c r="H82" s="40"/>
      <c r="I82" s="40"/>
      <c r="J82" s="40">
        <v>0.037707390648567124</v>
      </c>
      <c r="K82" s="40">
        <v>0.034357177214320064</v>
      </c>
      <c r="L82" s="47">
        <f t="shared" si="7"/>
        <v>0</v>
      </c>
      <c r="M82" s="48">
        <f t="shared" si="5"/>
        <v>0</v>
      </c>
      <c r="N82" s="49">
        <f t="shared" si="6"/>
        <v>0</v>
      </c>
      <c r="O82" s="53"/>
      <c r="P82" s="53"/>
      <c r="Q82" s="53"/>
      <c r="R82" s="21"/>
      <c r="S82" s="21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27"/>
      <c r="AF82" s="27"/>
      <c r="AG82" s="27"/>
      <c r="AH82" s="27"/>
      <c r="AI82" s="27"/>
      <c r="AJ82" s="27"/>
      <c r="AR82" s="92"/>
    </row>
    <row r="83" spans="1:44" ht="12.75">
      <c r="A83" s="1" t="s">
        <v>242</v>
      </c>
      <c r="B83" s="71" t="s">
        <v>280</v>
      </c>
      <c r="C83" s="8"/>
      <c r="D83" s="71" t="s">
        <v>280</v>
      </c>
      <c r="E83" s="70" t="s">
        <v>280</v>
      </c>
      <c r="F83" s="68">
        <f t="shared" si="4"/>
        <v>0.004112687641373638</v>
      </c>
      <c r="G83" s="40">
        <v>0.02056343820686819</v>
      </c>
      <c r="H83" s="40"/>
      <c r="I83" s="40"/>
      <c r="J83" s="40"/>
      <c r="K83" s="40"/>
      <c r="L83" s="47">
        <f>M83*10/M$4</f>
        <v>0</v>
      </c>
      <c r="M83" s="48">
        <f>SUM(O83:CF83)</f>
        <v>0</v>
      </c>
      <c r="N83" s="49">
        <f>COUNTA(O83:CF83)</f>
        <v>0</v>
      </c>
      <c r="O83" s="53"/>
      <c r="P83" s="53"/>
      <c r="Q83" s="53"/>
      <c r="R83" s="21"/>
      <c r="S83" s="21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27"/>
      <c r="AF83" s="27"/>
      <c r="AG83" s="27"/>
      <c r="AH83" s="27"/>
      <c r="AI83" s="27"/>
      <c r="AJ83" s="27"/>
      <c r="AR83" s="92"/>
    </row>
    <row r="84" spans="1:44" ht="12.75">
      <c r="A84" s="1" t="s">
        <v>103</v>
      </c>
      <c r="B84" s="1">
        <v>0.01</v>
      </c>
      <c r="C84" s="1">
        <v>0.01</v>
      </c>
      <c r="D84" s="1">
        <v>0.03</v>
      </c>
      <c r="E84" s="56">
        <v>0.05406918875177018</v>
      </c>
      <c r="F84" s="68">
        <f t="shared" si="4"/>
        <v>0.09817710191939345</v>
      </c>
      <c r="G84" s="40">
        <v>0.21</v>
      </c>
      <c r="H84" s="40"/>
      <c r="I84" s="40">
        <v>0.15393496247835292</v>
      </c>
      <c r="J84" s="40">
        <v>0.07541478129713425</v>
      </c>
      <c r="K84" s="40">
        <v>0.051535765821480096</v>
      </c>
      <c r="L84" s="47">
        <f t="shared" si="7"/>
        <v>0.028632784538296353</v>
      </c>
      <c r="M84" s="48">
        <f t="shared" si="5"/>
        <v>2</v>
      </c>
      <c r="N84" s="49">
        <f t="shared" si="6"/>
        <v>2</v>
      </c>
      <c r="O84" s="53"/>
      <c r="P84" s="53"/>
      <c r="Q84" s="53"/>
      <c r="R84" s="21"/>
      <c r="S84" s="21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27"/>
      <c r="AF84" s="27">
        <v>1</v>
      </c>
      <c r="AG84" s="27"/>
      <c r="AH84" s="27"/>
      <c r="AI84" s="27"/>
      <c r="AJ84" s="27"/>
      <c r="AQ84">
        <v>1</v>
      </c>
      <c r="AR84" s="92"/>
    </row>
    <row r="85" spans="1:44" ht="12.75">
      <c r="A85" s="1" t="s">
        <v>287</v>
      </c>
      <c r="E85" s="56"/>
      <c r="F85" s="68">
        <f t="shared" si="4"/>
        <v>0.0037707390648567124</v>
      </c>
      <c r="G85" s="40"/>
      <c r="H85" s="40"/>
      <c r="I85" s="40"/>
      <c r="J85" s="40">
        <v>0.018853695324283562</v>
      </c>
      <c r="K85" s="40"/>
      <c r="L85" s="47">
        <f>M85*10/M$4</f>
        <v>0</v>
      </c>
      <c r="M85" s="48">
        <f>SUM(O85:CF85)</f>
        <v>0</v>
      </c>
      <c r="N85" s="49">
        <f>COUNTA(O85:CF85)</f>
        <v>0</v>
      </c>
      <c r="O85" s="53"/>
      <c r="P85" s="53"/>
      <c r="Q85" s="53"/>
      <c r="R85" s="21"/>
      <c r="S85" s="21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27"/>
      <c r="AF85" s="27"/>
      <c r="AG85" s="27"/>
      <c r="AH85" s="27"/>
      <c r="AI85" s="27"/>
      <c r="AJ85" s="27"/>
      <c r="AR85" s="92"/>
    </row>
    <row r="86" spans="1:46" ht="12.75">
      <c r="A86" s="1" t="s">
        <v>104</v>
      </c>
      <c r="B86" s="1">
        <v>0.01</v>
      </c>
      <c r="D86" s="1">
        <v>0.03</v>
      </c>
      <c r="E86" s="56">
        <v>0.013023062917256727</v>
      </c>
      <c r="F86" s="68">
        <f t="shared" si="4"/>
        <v>0.009435717721432006</v>
      </c>
      <c r="G86" s="40"/>
      <c r="H86" s="40">
        <v>0.03</v>
      </c>
      <c r="I86" s="40"/>
      <c r="J86" s="40"/>
      <c r="K86" s="40">
        <v>0.017178588607160032</v>
      </c>
      <c r="L86" s="47">
        <f t="shared" si="7"/>
        <v>0.042949176807444533</v>
      </c>
      <c r="M86" s="48">
        <f t="shared" si="5"/>
        <v>3</v>
      </c>
      <c r="N86" s="49">
        <f t="shared" si="6"/>
        <v>3</v>
      </c>
      <c r="O86" s="53"/>
      <c r="P86" s="53"/>
      <c r="Q86" s="53"/>
      <c r="R86" s="21"/>
      <c r="S86" s="21"/>
      <c r="T86" s="6"/>
      <c r="U86" s="6"/>
      <c r="V86" s="6"/>
      <c r="W86" s="6"/>
      <c r="X86" s="6">
        <v>1</v>
      </c>
      <c r="Y86" s="6"/>
      <c r="Z86" s="6"/>
      <c r="AA86" s="6"/>
      <c r="AB86" s="6"/>
      <c r="AC86" s="6"/>
      <c r="AD86" s="6"/>
      <c r="AE86" s="27"/>
      <c r="AF86" s="27"/>
      <c r="AG86" s="27"/>
      <c r="AH86" s="27"/>
      <c r="AI86" s="27"/>
      <c r="AJ86" s="27"/>
      <c r="AQ86">
        <v>1</v>
      </c>
      <c r="AR86" s="92"/>
      <c r="AT86">
        <v>1</v>
      </c>
    </row>
    <row r="87" spans="1:44" ht="12.75">
      <c r="A87" s="1" t="s">
        <v>105</v>
      </c>
      <c r="B87" s="1">
        <v>0.02</v>
      </c>
      <c r="C87" s="71" t="s">
        <v>280</v>
      </c>
      <c r="E87" s="56">
        <v>0.009046125834513455</v>
      </c>
      <c r="F87" s="68">
        <f t="shared" si="4"/>
        <v>0</v>
      </c>
      <c r="G87" s="40"/>
      <c r="H87" s="40"/>
      <c r="I87" s="40"/>
      <c r="J87" s="40"/>
      <c r="K87" s="40"/>
      <c r="L87" s="47">
        <f t="shared" si="7"/>
        <v>0</v>
      </c>
      <c r="M87" s="48">
        <f t="shared" si="5"/>
        <v>0</v>
      </c>
      <c r="N87" s="49">
        <f t="shared" si="6"/>
        <v>0</v>
      </c>
      <c r="O87" s="53"/>
      <c r="P87" s="53"/>
      <c r="Q87" s="53"/>
      <c r="R87" s="21"/>
      <c r="S87" s="21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27"/>
      <c r="AF87" s="27"/>
      <c r="AG87" s="27"/>
      <c r="AH87" s="27"/>
      <c r="AI87" s="27"/>
      <c r="AJ87" s="27"/>
      <c r="AR87" s="92"/>
    </row>
    <row r="88" spans="1:80" ht="12.75">
      <c r="A88" s="1" t="s">
        <v>106</v>
      </c>
      <c r="B88" s="1">
        <v>0.29</v>
      </c>
      <c r="C88" s="38">
        <v>0.4</v>
      </c>
      <c r="D88" s="1">
        <v>0.58</v>
      </c>
      <c r="E88" s="56">
        <v>0.48592251669026904</v>
      </c>
      <c r="F88" s="68">
        <f t="shared" si="4"/>
        <v>0.610541871173509</v>
      </c>
      <c r="G88" s="40">
        <v>0.57</v>
      </c>
      <c r="H88" s="40">
        <v>0.51</v>
      </c>
      <c r="I88" s="40">
        <v>0.4233211468154705</v>
      </c>
      <c r="J88" s="40">
        <v>0.8107088989441931</v>
      </c>
      <c r="K88" s="40">
        <v>0.7386793101078813</v>
      </c>
      <c r="L88" s="47">
        <f t="shared" si="7"/>
        <v>0.572655690765927</v>
      </c>
      <c r="M88" s="48">
        <f t="shared" si="5"/>
        <v>40</v>
      </c>
      <c r="N88" s="49">
        <f t="shared" si="6"/>
        <v>22</v>
      </c>
      <c r="O88" s="53"/>
      <c r="P88" s="53"/>
      <c r="Q88" s="53"/>
      <c r="R88" s="21">
        <v>1</v>
      </c>
      <c r="S88" s="21"/>
      <c r="T88" s="6">
        <v>5</v>
      </c>
      <c r="U88" s="6">
        <v>1</v>
      </c>
      <c r="V88" s="6"/>
      <c r="W88" s="6">
        <v>1</v>
      </c>
      <c r="X88" s="6"/>
      <c r="Y88" s="6"/>
      <c r="Z88" s="6"/>
      <c r="AA88" s="6"/>
      <c r="AB88" s="6">
        <v>1</v>
      </c>
      <c r="AC88" s="6">
        <v>5</v>
      </c>
      <c r="AD88" s="6">
        <v>1</v>
      </c>
      <c r="AE88" s="27"/>
      <c r="AF88" s="27"/>
      <c r="AG88" s="27"/>
      <c r="AH88" s="27"/>
      <c r="AI88" s="27"/>
      <c r="AJ88" s="27"/>
      <c r="AN88">
        <v>1</v>
      </c>
      <c r="AQ88">
        <v>1</v>
      </c>
      <c r="AR88" s="92"/>
      <c r="AS88">
        <v>2</v>
      </c>
      <c r="AT88">
        <v>2</v>
      </c>
      <c r="AV88">
        <v>2</v>
      </c>
      <c r="AW88">
        <v>1</v>
      </c>
      <c r="AY88">
        <v>1</v>
      </c>
      <c r="BD88">
        <v>4</v>
      </c>
      <c r="BF88">
        <v>1</v>
      </c>
      <c r="BH88">
        <v>1</v>
      </c>
      <c r="BO88">
        <v>3</v>
      </c>
      <c r="BQ88">
        <v>2</v>
      </c>
      <c r="BU88">
        <v>1</v>
      </c>
      <c r="BZ88" s="5">
        <v>1</v>
      </c>
      <c r="CB88">
        <v>2</v>
      </c>
    </row>
    <row r="89" spans="1:83" ht="12.75">
      <c r="A89" s="1" t="s">
        <v>107</v>
      </c>
      <c r="B89" s="1">
        <v>0.38</v>
      </c>
      <c r="C89" s="1">
        <v>0.31</v>
      </c>
      <c r="D89" s="1">
        <v>0.45</v>
      </c>
      <c r="E89" s="56">
        <v>0.6772453975318633</v>
      </c>
      <c r="F89" s="68">
        <f t="shared" si="4"/>
        <v>0.823460357290864</v>
      </c>
      <c r="G89" s="40">
        <v>0.89</v>
      </c>
      <c r="H89" s="40">
        <v>0.71</v>
      </c>
      <c r="I89" s="40">
        <v>0.7311910717721763</v>
      </c>
      <c r="J89" s="40">
        <v>0.9615384615384616</v>
      </c>
      <c r="K89" s="40">
        <v>0.8245722531436815</v>
      </c>
      <c r="L89" s="47">
        <f t="shared" si="7"/>
        <v>1.145311381531854</v>
      </c>
      <c r="M89" s="48">
        <f t="shared" si="5"/>
        <v>80</v>
      </c>
      <c r="N89" s="49">
        <f t="shared" si="6"/>
        <v>48</v>
      </c>
      <c r="O89" s="53">
        <v>1</v>
      </c>
      <c r="P89" s="53"/>
      <c r="Q89" s="53"/>
      <c r="R89" s="21">
        <v>1</v>
      </c>
      <c r="S89" s="21">
        <v>3</v>
      </c>
      <c r="T89" s="6">
        <v>1</v>
      </c>
      <c r="U89" s="6">
        <v>1</v>
      </c>
      <c r="V89" s="6"/>
      <c r="W89" s="6">
        <v>1</v>
      </c>
      <c r="X89" s="6"/>
      <c r="Y89" s="6">
        <v>3</v>
      </c>
      <c r="Z89" s="6"/>
      <c r="AA89" s="6"/>
      <c r="AB89" s="6">
        <v>1</v>
      </c>
      <c r="AC89" s="6">
        <v>2</v>
      </c>
      <c r="AD89" s="6">
        <v>3</v>
      </c>
      <c r="AE89" s="27"/>
      <c r="AF89" s="27">
        <v>1</v>
      </c>
      <c r="AG89" s="27">
        <v>1</v>
      </c>
      <c r="AH89" s="27"/>
      <c r="AI89" s="27">
        <v>2</v>
      </c>
      <c r="AJ89" s="27">
        <v>1</v>
      </c>
      <c r="AK89" s="27"/>
      <c r="AL89" s="27">
        <v>1</v>
      </c>
      <c r="AM89">
        <v>1</v>
      </c>
      <c r="AN89" s="27">
        <v>3</v>
      </c>
      <c r="AO89">
        <v>3</v>
      </c>
      <c r="AQ89">
        <v>2</v>
      </c>
      <c r="AR89" s="92">
        <v>3</v>
      </c>
      <c r="AS89" s="92">
        <v>4</v>
      </c>
      <c r="AT89" s="92">
        <v>2</v>
      </c>
      <c r="AU89" s="92">
        <v>3</v>
      </c>
      <c r="AV89" s="92">
        <v>1</v>
      </c>
      <c r="AW89">
        <v>2</v>
      </c>
      <c r="AX89">
        <v>1</v>
      </c>
      <c r="BC89">
        <v>1</v>
      </c>
      <c r="BD89">
        <v>2</v>
      </c>
      <c r="BE89">
        <v>1</v>
      </c>
      <c r="BF89">
        <v>2</v>
      </c>
      <c r="BG89">
        <v>1</v>
      </c>
      <c r="BI89">
        <v>1</v>
      </c>
      <c r="BJ89">
        <v>1</v>
      </c>
      <c r="BK89">
        <v>1</v>
      </c>
      <c r="BL89">
        <v>1</v>
      </c>
      <c r="BM89">
        <v>2</v>
      </c>
      <c r="BN89">
        <v>2</v>
      </c>
      <c r="BO89">
        <v>1</v>
      </c>
      <c r="BQ89">
        <v>1</v>
      </c>
      <c r="BS89">
        <v>2</v>
      </c>
      <c r="BU89">
        <v>2</v>
      </c>
      <c r="BV89">
        <v>2</v>
      </c>
      <c r="BX89">
        <v>1</v>
      </c>
      <c r="BY89" s="5">
        <v>1</v>
      </c>
      <c r="BZ89" s="5">
        <v>1</v>
      </c>
      <c r="CA89" s="5">
        <v>2</v>
      </c>
      <c r="CB89" s="5">
        <v>3</v>
      </c>
      <c r="CE89">
        <v>1</v>
      </c>
    </row>
    <row r="90" spans="1:44" ht="12.75">
      <c r="A90" s="1" t="s">
        <v>211</v>
      </c>
      <c r="B90" s="71" t="s">
        <v>280</v>
      </c>
      <c r="C90" s="8"/>
      <c r="D90" s="71" t="s">
        <v>280</v>
      </c>
      <c r="E90" s="70" t="s">
        <v>280</v>
      </c>
      <c r="F90" s="68">
        <f t="shared" si="4"/>
        <v>0</v>
      </c>
      <c r="G90" s="40"/>
      <c r="H90" s="40"/>
      <c r="I90" s="40"/>
      <c r="J90" s="40"/>
      <c r="K90" s="40"/>
      <c r="L90" s="47">
        <f t="shared" si="7"/>
        <v>0</v>
      </c>
      <c r="M90" s="48">
        <f t="shared" si="5"/>
        <v>0</v>
      </c>
      <c r="N90" s="49">
        <f t="shared" si="6"/>
        <v>0</v>
      </c>
      <c r="O90" s="53"/>
      <c r="P90" s="53"/>
      <c r="Q90" s="53"/>
      <c r="R90" s="21"/>
      <c r="S90" s="21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27"/>
      <c r="AF90" s="27"/>
      <c r="AG90" s="27"/>
      <c r="AH90" s="27"/>
      <c r="AI90" s="27"/>
      <c r="AJ90" s="27"/>
      <c r="AR90" s="92"/>
    </row>
    <row r="91" spans="1:84" ht="12.75">
      <c r="A91" s="1" t="s">
        <v>108</v>
      </c>
      <c r="B91" s="1">
        <v>3.25</v>
      </c>
      <c r="C91" s="1">
        <v>1.92</v>
      </c>
      <c r="D91" s="1">
        <v>2.86</v>
      </c>
      <c r="E91" s="56">
        <v>4.739430912401376</v>
      </c>
      <c r="F91" s="68">
        <f t="shared" si="4"/>
        <v>10.265246496990612</v>
      </c>
      <c r="G91" s="40">
        <v>13.4</v>
      </c>
      <c r="H91" s="40">
        <v>6.69</v>
      </c>
      <c r="I91" s="40">
        <v>8.062343659803734</v>
      </c>
      <c r="J91" s="40">
        <v>9.860482654600302</v>
      </c>
      <c r="K91" s="40">
        <v>13.313406170549024</v>
      </c>
      <c r="L91" s="47">
        <f t="shared" si="7"/>
        <v>6.556907659269865</v>
      </c>
      <c r="M91" s="48">
        <f t="shared" si="5"/>
        <v>458</v>
      </c>
      <c r="N91" s="49">
        <f t="shared" si="6"/>
        <v>65</v>
      </c>
      <c r="O91" s="53">
        <v>2</v>
      </c>
      <c r="P91" s="53">
        <v>2</v>
      </c>
      <c r="Q91" s="53"/>
      <c r="R91" s="21">
        <v>4</v>
      </c>
      <c r="S91" s="21">
        <v>7</v>
      </c>
      <c r="T91" s="6">
        <v>7</v>
      </c>
      <c r="U91" s="6">
        <v>5</v>
      </c>
      <c r="V91" s="6">
        <v>6</v>
      </c>
      <c r="W91" s="6">
        <v>5</v>
      </c>
      <c r="X91" s="6">
        <v>2</v>
      </c>
      <c r="Y91" s="6">
        <v>4</v>
      </c>
      <c r="Z91" s="6">
        <v>2</v>
      </c>
      <c r="AA91" s="6">
        <v>3</v>
      </c>
      <c r="AB91" s="6">
        <v>9</v>
      </c>
      <c r="AC91" s="6">
        <v>18</v>
      </c>
      <c r="AD91" s="6">
        <v>7</v>
      </c>
      <c r="AE91" s="27">
        <v>2</v>
      </c>
      <c r="AF91" s="27">
        <v>10</v>
      </c>
      <c r="AG91" s="27">
        <v>14</v>
      </c>
      <c r="AH91" s="27">
        <v>12</v>
      </c>
      <c r="AI91" s="27">
        <v>2</v>
      </c>
      <c r="AJ91" s="27">
        <v>2</v>
      </c>
      <c r="AK91" s="26">
        <v>8</v>
      </c>
      <c r="AL91" s="26">
        <v>2</v>
      </c>
      <c r="AM91" s="26">
        <v>7</v>
      </c>
      <c r="AN91" s="26">
        <v>7</v>
      </c>
      <c r="AO91" s="26">
        <v>25</v>
      </c>
      <c r="AP91" s="26">
        <v>7</v>
      </c>
      <c r="AQ91" s="26">
        <v>6</v>
      </c>
      <c r="AR91" s="26">
        <v>6</v>
      </c>
      <c r="AS91" s="26">
        <v>7</v>
      </c>
      <c r="AT91" s="26">
        <v>3</v>
      </c>
      <c r="AU91" s="26">
        <v>4</v>
      </c>
      <c r="AV91" s="26">
        <v>6</v>
      </c>
      <c r="AW91" s="26">
        <v>11</v>
      </c>
      <c r="AX91" s="26">
        <v>10</v>
      </c>
      <c r="AY91" s="26">
        <v>12</v>
      </c>
      <c r="AZ91" s="26">
        <v>5</v>
      </c>
      <c r="BA91" s="26">
        <v>2</v>
      </c>
      <c r="BB91" s="26">
        <v>9</v>
      </c>
      <c r="BC91" s="26">
        <v>13</v>
      </c>
      <c r="BD91" s="26">
        <v>10</v>
      </c>
      <c r="BE91">
        <v>5</v>
      </c>
      <c r="BF91">
        <v>3</v>
      </c>
      <c r="BG91" s="26">
        <v>9</v>
      </c>
      <c r="BH91">
        <v>12</v>
      </c>
      <c r="BI91">
        <v>4</v>
      </c>
      <c r="BJ91">
        <v>3</v>
      </c>
      <c r="BL91">
        <v>3</v>
      </c>
      <c r="BM91">
        <v>10</v>
      </c>
      <c r="BN91">
        <v>3</v>
      </c>
      <c r="BO91">
        <v>11</v>
      </c>
      <c r="BP91">
        <v>8</v>
      </c>
      <c r="BQ91">
        <v>12</v>
      </c>
      <c r="BR91">
        <v>3</v>
      </c>
      <c r="BS91">
        <v>2</v>
      </c>
      <c r="BU91">
        <v>6</v>
      </c>
      <c r="BV91">
        <v>11</v>
      </c>
      <c r="BX91">
        <v>8</v>
      </c>
      <c r="BY91" s="5">
        <v>4</v>
      </c>
      <c r="BZ91" s="5">
        <v>13</v>
      </c>
      <c r="CA91" s="5">
        <v>16</v>
      </c>
      <c r="CB91" s="5">
        <v>15</v>
      </c>
      <c r="CC91" s="5"/>
      <c r="CD91" s="5">
        <v>5</v>
      </c>
      <c r="CE91" s="5">
        <v>3</v>
      </c>
      <c r="CF91" s="5">
        <v>4</v>
      </c>
    </row>
    <row r="92" spans="1:83" ht="12.75">
      <c r="A92" s="1" t="s">
        <v>109</v>
      </c>
      <c r="B92" s="1">
        <v>0.01</v>
      </c>
      <c r="C92" s="1">
        <v>0.03</v>
      </c>
      <c r="D92" s="1">
        <v>0.06</v>
      </c>
      <c r="E92" s="56">
        <v>0.08106918875177019</v>
      </c>
      <c r="F92" s="68">
        <f t="shared" si="4"/>
        <v>0.09125641412265725</v>
      </c>
      <c r="G92" s="40">
        <v>0.05</v>
      </c>
      <c r="H92" s="40">
        <v>0.07</v>
      </c>
      <c r="I92" s="40">
        <v>0.09620935154897058</v>
      </c>
      <c r="J92" s="40">
        <v>0.1885369532428356</v>
      </c>
      <c r="K92" s="40">
        <v>0.051535765821480096</v>
      </c>
      <c r="L92" s="47">
        <f t="shared" si="7"/>
        <v>0.14316392269148176</v>
      </c>
      <c r="M92" s="48">
        <f t="shared" si="5"/>
        <v>10</v>
      </c>
      <c r="N92" s="49">
        <f t="shared" si="6"/>
        <v>7</v>
      </c>
      <c r="O92" s="53"/>
      <c r="P92" s="53"/>
      <c r="Q92" s="53"/>
      <c r="R92" s="21"/>
      <c r="S92" s="21"/>
      <c r="T92" s="6">
        <v>1</v>
      </c>
      <c r="U92" s="6"/>
      <c r="V92" s="6"/>
      <c r="W92" s="6"/>
      <c r="X92" s="6"/>
      <c r="Y92" s="6"/>
      <c r="Z92" s="6">
        <v>4</v>
      </c>
      <c r="AA92" s="6"/>
      <c r="AB92" s="6">
        <v>1</v>
      </c>
      <c r="AC92" s="6"/>
      <c r="AD92" s="6">
        <v>1</v>
      </c>
      <c r="AE92" s="27"/>
      <c r="AF92" s="27">
        <v>1</v>
      </c>
      <c r="AG92" s="27"/>
      <c r="AH92" s="27"/>
      <c r="AI92" s="27"/>
      <c r="AJ92" s="27"/>
      <c r="AQ92">
        <v>1</v>
      </c>
      <c r="AR92" s="92"/>
      <c r="AV92">
        <v>1</v>
      </c>
      <c r="CB92" s="5"/>
      <c r="CC92" s="5"/>
      <c r="CD92" s="5"/>
      <c r="CE92" s="5"/>
    </row>
    <row r="93" spans="1:44" ht="12.75">
      <c r="A93" s="1" t="s">
        <v>110</v>
      </c>
      <c r="B93" s="1">
        <v>0.05</v>
      </c>
      <c r="C93" s="1">
        <v>0.02</v>
      </c>
      <c r="D93" s="1">
        <v>0.03</v>
      </c>
      <c r="E93" s="56">
        <v>0.044161440420797095</v>
      </c>
      <c r="F93" s="68">
        <f t="shared" si="4"/>
        <v>0.006</v>
      </c>
      <c r="G93" s="40"/>
      <c r="H93" s="40">
        <v>0.03</v>
      </c>
      <c r="I93" s="40"/>
      <c r="J93" s="40"/>
      <c r="K93" s="40"/>
      <c r="L93" s="47">
        <f t="shared" si="7"/>
        <v>0</v>
      </c>
      <c r="M93" s="48">
        <f t="shared" si="5"/>
        <v>0</v>
      </c>
      <c r="N93" s="49">
        <f t="shared" si="6"/>
        <v>0</v>
      </c>
      <c r="O93" s="53"/>
      <c r="P93" s="53"/>
      <c r="Q93" s="53"/>
      <c r="R93" s="21"/>
      <c r="S93" s="21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27"/>
      <c r="AF93" s="27"/>
      <c r="AG93" s="27"/>
      <c r="AH93" s="27"/>
      <c r="AI93" s="27"/>
      <c r="AJ93" s="27"/>
      <c r="AR93" s="92"/>
    </row>
    <row r="94" spans="1:44" ht="12.75">
      <c r="A94" s="1" t="s">
        <v>111</v>
      </c>
      <c r="E94" s="56">
        <v>0.013000000000000001</v>
      </c>
      <c r="F94" s="68">
        <f t="shared" si="4"/>
        <v>0.003848374061958823</v>
      </c>
      <c r="G94" s="40"/>
      <c r="H94" s="40"/>
      <c r="I94" s="40">
        <v>0.019241870309794115</v>
      </c>
      <c r="J94" s="40"/>
      <c r="K94" s="40"/>
      <c r="L94" s="47">
        <f t="shared" si="7"/>
        <v>0.042949176807444533</v>
      </c>
      <c r="M94" s="48">
        <f t="shared" si="5"/>
        <v>3</v>
      </c>
      <c r="N94" s="49">
        <f t="shared" si="6"/>
        <v>1</v>
      </c>
      <c r="O94" s="53"/>
      <c r="P94" s="53"/>
      <c r="Q94" s="53"/>
      <c r="R94" s="21"/>
      <c r="S94" s="21"/>
      <c r="T94" s="6"/>
      <c r="U94" s="6"/>
      <c r="V94" s="6"/>
      <c r="W94" s="6"/>
      <c r="X94" s="6"/>
      <c r="Y94" s="6"/>
      <c r="Z94" s="6">
        <v>3</v>
      </c>
      <c r="AA94" s="6"/>
      <c r="AB94" s="6"/>
      <c r="AC94" s="6"/>
      <c r="AD94" s="6"/>
      <c r="AE94" s="27"/>
      <c r="AF94" s="27"/>
      <c r="AG94" s="27"/>
      <c r="AH94" s="27"/>
      <c r="AI94" s="27"/>
      <c r="AJ94" s="27"/>
      <c r="AR94" s="92"/>
    </row>
    <row r="95" spans="1:46" ht="12.75">
      <c r="A95" s="1" t="s">
        <v>112</v>
      </c>
      <c r="B95" s="1">
        <v>0.15</v>
      </c>
      <c r="C95" s="1">
        <v>0.15</v>
      </c>
      <c r="D95" s="1">
        <v>0.08</v>
      </c>
      <c r="E95" s="56">
        <v>0.14504612583451346</v>
      </c>
      <c r="F95" s="68">
        <f t="shared" si="4"/>
        <v>0.058587557540721515</v>
      </c>
      <c r="G95" s="40"/>
      <c r="H95" s="40">
        <v>0.020815986677768527</v>
      </c>
      <c r="I95" s="40">
        <v>0.1346930921685588</v>
      </c>
      <c r="J95" s="40"/>
      <c r="K95" s="40">
        <v>0.13742870885728026</v>
      </c>
      <c r="L95" s="47">
        <f t="shared" si="7"/>
        <v>0.1861130994989263</v>
      </c>
      <c r="M95" s="48">
        <f t="shared" si="5"/>
        <v>13</v>
      </c>
      <c r="N95" s="49">
        <f t="shared" si="6"/>
        <v>2</v>
      </c>
      <c r="O95" s="53"/>
      <c r="P95" s="53"/>
      <c r="Q95" s="53"/>
      <c r="R95" s="21"/>
      <c r="S95" s="21"/>
      <c r="T95" s="6"/>
      <c r="U95" s="6"/>
      <c r="V95" s="6"/>
      <c r="W95" s="6"/>
      <c r="X95" s="6"/>
      <c r="Y95" s="6"/>
      <c r="Z95" s="6">
        <v>11</v>
      </c>
      <c r="AA95" s="6"/>
      <c r="AB95" s="6"/>
      <c r="AC95" s="6"/>
      <c r="AD95" s="6"/>
      <c r="AE95" s="27"/>
      <c r="AF95" s="27"/>
      <c r="AG95" s="27"/>
      <c r="AH95" s="27"/>
      <c r="AI95" s="27"/>
      <c r="AJ95" s="27"/>
      <c r="AR95" s="92"/>
      <c r="AT95">
        <v>2</v>
      </c>
    </row>
    <row r="96" spans="1:44" ht="12.75">
      <c r="A96" s="1" t="s">
        <v>327</v>
      </c>
      <c r="E96" s="56"/>
      <c r="F96" s="68">
        <f t="shared" si="4"/>
        <v>0</v>
      </c>
      <c r="G96" s="40"/>
      <c r="H96" s="40"/>
      <c r="I96" s="40"/>
      <c r="J96" s="40"/>
      <c r="K96" s="40"/>
      <c r="L96" s="47">
        <f>M96*10/M$4</f>
        <v>0.014316392269148177</v>
      </c>
      <c r="M96" s="48">
        <f>SUM(O96:CF96)</f>
        <v>1</v>
      </c>
      <c r="N96" s="49">
        <f>COUNTA(O96:CF96)</f>
        <v>1</v>
      </c>
      <c r="O96" s="53"/>
      <c r="P96" s="53"/>
      <c r="Q96" s="53"/>
      <c r="R96" s="21"/>
      <c r="S96" s="21"/>
      <c r="T96" s="6"/>
      <c r="U96" s="6"/>
      <c r="V96" s="6"/>
      <c r="W96" s="6"/>
      <c r="X96" s="6"/>
      <c r="Y96" s="6"/>
      <c r="Z96" s="6">
        <v>1</v>
      </c>
      <c r="AA96" s="6"/>
      <c r="AB96" s="6"/>
      <c r="AC96" s="6"/>
      <c r="AD96" s="6"/>
      <c r="AE96" s="27"/>
      <c r="AF96" s="27"/>
      <c r="AG96" s="27"/>
      <c r="AH96" s="27"/>
      <c r="AI96" s="27"/>
      <c r="AJ96" s="27"/>
      <c r="AR96" s="92"/>
    </row>
    <row r="97" spans="1:44" ht="12.75">
      <c r="A97" s="1" t="s">
        <v>301</v>
      </c>
      <c r="E97" s="56"/>
      <c r="F97" s="68">
        <f t="shared" si="4"/>
        <v>0.0034357177214320066</v>
      </c>
      <c r="G97" s="40"/>
      <c r="H97" s="40"/>
      <c r="I97" s="40"/>
      <c r="J97" s="40"/>
      <c r="K97" s="40">
        <v>0.017178588607160032</v>
      </c>
      <c r="L97" s="47">
        <f>M97*10/M$4</f>
        <v>0</v>
      </c>
      <c r="M97" s="48">
        <f>SUM(O97:CF97)</f>
        <v>0</v>
      </c>
      <c r="N97" s="49">
        <f>COUNTA(O97:CF97)</f>
        <v>0</v>
      </c>
      <c r="O97" s="53"/>
      <c r="P97" s="53"/>
      <c r="Q97" s="53"/>
      <c r="R97" s="21"/>
      <c r="S97" s="21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27"/>
      <c r="AF97" s="27"/>
      <c r="AG97" s="27"/>
      <c r="AH97" s="27"/>
      <c r="AI97" s="27"/>
      <c r="AJ97" s="27"/>
      <c r="AR97" s="92"/>
    </row>
    <row r="98" spans="1:69" ht="12.75">
      <c r="A98" s="1" t="s">
        <v>113</v>
      </c>
      <c r="B98" s="1">
        <v>0.19</v>
      </c>
      <c r="C98" s="1">
        <v>0.09</v>
      </c>
      <c r="D98" s="38">
        <v>0.2</v>
      </c>
      <c r="E98" s="56">
        <v>0.09327675500708073</v>
      </c>
      <c r="F98" s="68">
        <f t="shared" si="4"/>
        <v>0.13977362477860275</v>
      </c>
      <c r="G98" s="40">
        <v>0.03</v>
      </c>
      <c r="H98" s="40">
        <v>0.020815986677768527</v>
      </c>
      <c r="I98" s="40">
        <v>0.32711179526649997</v>
      </c>
      <c r="J98" s="40">
        <v>0.13197586726998492</v>
      </c>
      <c r="K98" s="40">
        <v>0.18896447467876035</v>
      </c>
      <c r="L98" s="47">
        <f t="shared" si="7"/>
        <v>0.3722261989978526</v>
      </c>
      <c r="M98" s="48">
        <f t="shared" si="5"/>
        <v>26</v>
      </c>
      <c r="N98" s="49">
        <f t="shared" si="6"/>
        <v>10</v>
      </c>
      <c r="O98" s="53">
        <v>1</v>
      </c>
      <c r="P98" s="53"/>
      <c r="Q98" s="53"/>
      <c r="R98" s="21"/>
      <c r="S98" s="21"/>
      <c r="T98" s="6"/>
      <c r="U98" s="6"/>
      <c r="V98" s="6"/>
      <c r="W98" s="6"/>
      <c r="X98" s="6"/>
      <c r="Y98" s="6"/>
      <c r="Z98" s="6">
        <v>16</v>
      </c>
      <c r="AA98" s="6"/>
      <c r="AB98" s="6"/>
      <c r="AC98" s="6"/>
      <c r="AD98" s="6"/>
      <c r="AE98" s="27"/>
      <c r="AF98" s="27">
        <v>1</v>
      </c>
      <c r="AG98" s="27"/>
      <c r="AH98" s="27"/>
      <c r="AI98" s="27"/>
      <c r="AJ98" s="27"/>
      <c r="AR98" s="92"/>
      <c r="AT98">
        <v>1</v>
      </c>
      <c r="AX98">
        <v>1</v>
      </c>
      <c r="AZ98">
        <v>2</v>
      </c>
      <c r="BD98">
        <v>1</v>
      </c>
      <c r="BH98">
        <v>1</v>
      </c>
      <c r="BM98">
        <v>1</v>
      </c>
      <c r="BQ98">
        <v>1</v>
      </c>
    </row>
    <row r="99" spans="1:44" ht="12.75">
      <c r="A99" s="1" t="s">
        <v>285</v>
      </c>
      <c r="D99" s="38"/>
      <c r="E99" s="56"/>
      <c r="F99" s="68">
        <f t="shared" si="4"/>
        <v>0.007541478129713425</v>
      </c>
      <c r="G99" s="40"/>
      <c r="H99" s="40"/>
      <c r="I99" s="40"/>
      <c r="J99" s="40">
        <v>0.037707390648567124</v>
      </c>
      <c r="K99" s="40"/>
      <c r="L99" s="47">
        <f>M99*10/M$4</f>
        <v>0</v>
      </c>
      <c r="M99" s="48">
        <f>SUM(O99:CF99)</f>
        <v>0</v>
      </c>
      <c r="N99" s="49">
        <f>COUNTA(O99:CF99)</f>
        <v>0</v>
      </c>
      <c r="O99" s="53"/>
      <c r="P99" s="53"/>
      <c r="Q99" s="53"/>
      <c r="R99" s="21"/>
      <c r="S99" s="21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27"/>
      <c r="AF99" s="27"/>
      <c r="AG99" s="27"/>
      <c r="AH99" s="27"/>
      <c r="AI99" s="27"/>
      <c r="AJ99" s="27"/>
      <c r="AR99" s="92"/>
    </row>
    <row r="100" spans="1:44" ht="12.75">
      <c r="A100" s="1" t="s">
        <v>328</v>
      </c>
      <c r="D100" s="38"/>
      <c r="E100" s="56"/>
      <c r="F100" s="68">
        <f t="shared" si="4"/>
        <v>0</v>
      </c>
      <c r="G100" s="40"/>
      <c r="H100" s="40"/>
      <c r="I100" s="40"/>
      <c r="J100" s="40"/>
      <c r="K100" s="40"/>
      <c r="L100" s="47">
        <f>M100*10/M$4</f>
        <v>0.014316392269148177</v>
      </c>
      <c r="M100" s="48">
        <f>SUM(O100:CF100)</f>
        <v>1</v>
      </c>
      <c r="N100" s="49">
        <f>COUNTA(O100:CF100)</f>
        <v>1</v>
      </c>
      <c r="O100" s="53"/>
      <c r="P100" s="53"/>
      <c r="Q100" s="53"/>
      <c r="R100" s="21"/>
      <c r="S100" s="21"/>
      <c r="T100" s="6"/>
      <c r="U100" s="6"/>
      <c r="V100" s="6"/>
      <c r="W100" s="6"/>
      <c r="X100" s="6"/>
      <c r="Y100" s="6"/>
      <c r="Z100" s="6">
        <v>1</v>
      </c>
      <c r="AA100" s="6"/>
      <c r="AB100" s="6"/>
      <c r="AC100" s="6"/>
      <c r="AD100" s="6"/>
      <c r="AE100" s="27"/>
      <c r="AF100" s="27"/>
      <c r="AG100" s="27"/>
      <c r="AH100" s="27"/>
      <c r="AI100" s="27"/>
      <c r="AJ100" s="27"/>
      <c r="AR100" s="92"/>
    </row>
    <row r="101" spans="1:44" ht="12.75">
      <c r="A101" s="1" t="s">
        <v>114</v>
      </c>
      <c r="B101" s="1">
        <v>0.05</v>
      </c>
      <c r="C101" s="1">
        <v>0.02</v>
      </c>
      <c r="D101" s="1">
        <v>0.01</v>
      </c>
      <c r="E101" s="56">
        <v>0.04404612583451346</v>
      </c>
      <c r="F101" s="68">
        <f t="shared" si="4"/>
        <v>0.04058914014863578</v>
      </c>
      <c r="G101" s="40">
        <v>0.02056343820686819</v>
      </c>
      <c r="H101" s="40">
        <v>0.03</v>
      </c>
      <c r="I101" s="40">
        <v>0.07696748123917646</v>
      </c>
      <c r="J101" s="40">
        <v>0.07541478129713425</v>
      </c>
      <c r="K101" s="40"/>
      <c r="L101" s="47">
        <f t="shared" si="7"/>
        <v>0.028632784538296353</v>
      </c>
      <c r="M101" s="48">
        <f t="shared" si="5"/>
        <v>2</v>
      </c>
      <c r="N101" s="49">
        <f t="shared" si="6"/>
        <v>1</v>
      </c>
      <c r="O101" s="53"/>
      <c r="P101" s="53"/>
      <c r="Q101" s="53"/>
      <c r="R101" s="21"/>
      <c r="S101" s="21"/>
      <c r="T101" s="6"/>
      <c r="U101" s="6"/>
      <c r="V101" s="6"/>
      <c r="W101" s="6"/>
      <c r="X101" s="6"/>
      <c r="Y101" s="6"/>
      <c r="Z101" s="6">
        <v>2</v>
      </c>
      <c r="AA101" s="6"/>
      <c r="AB101" s="6"/>
      <c r="AC101" s="6"/>
      <c r="AD101" s="6"/>
      <c r="AE101" s="27"/>
      <c r="AF101" s="27"/>
      <c r="AG101" s="27"/>
      <c r="AH101" s="27"/>
      <c r="AI101" s="27"/>
      <c r="AJ101" s="27"/>
      <c r="AR101" s="92"/>
    </row>
    <row r="102" spans="1:83" ht="12.75">
      <c r="A102" s="1" t="s">
        <v>115</v>
      </c>
      <c r="B102" s="38">
        <v>7.6</v>
      </c>
      <c r="C102" s="1">
        <v>5.09</v>
      </c>
      <c r="D102" s="1">
        <v>11.42</v>
      </c>
      <c r="E102" s="56">
        <v>10.840394901881448</v>
      </c>
      <c r="F102" s="68">
        <f t="shared" si="4"/>
        <v>15.4545720486676</v>
      </c>
      <c r="G102" s="40">
        <v>11.72</v>
      </c>
      <c r="H102" s="40">
        <v>14.09</v>
      </c>
      <c r="I102" s="40">
        <v>11.102559168751204</v>
      </c>
      <c r="J102" s="40">
        <v>31.410256410256412</v>
      </c>
      <c r="K102" s="40">
        <v>8.950044664330377</v>
      </c>
      <c r="L102" s="47">
        <f t="shared" si="7"/>
        <v>14.974946313528994</v>
      </c>
      <c r="M102" s="48">
        <f t="shared" si="5"/>
        <v>1046</v>
      </c>
      <c r="N102" s="49">
        <f t="shared" si="6"/>
        <v>30</v>
      </c>
      <c r="O102" s="53">
        <v>25</v>
      </c>
      <c r="P102" s="53">
        <v>17</v>
      </c>
      <c r="Q102" s="53"/>
      <c r="R102" s="21"/>
      <c r="S102" s="21"/>
      <c r="T102" s="6"/>
      <c r="U102" s="6"/>
      <c r="V102" s="6"/>
      <c r="W102" s="6">
        <v>30</v>
      </c>
      <c r="X102" s="6">
        <v>38</v>
      </c>
      <c r="Y102" s="6"/>
      <c r="Z102" s="6">
        <v>44</v>
      </c>
      <c r="AA102" s="6"/>
      <c r="AB102" s="6"/>
      <c r="AC102" s="6">
        <v>36</v>
      </c>
      <c r="AD102" s="6">
        <v>40</v>
      </c>
      <c r="AE102" s="27"/>
      <c r="AF102" s="27">
        <v>40</v>
      </c>
      <c r="AG102" s="27">
        <v>11</v>
      </c>
      <c r="AH102" s="27">
        <v>143</v>
      </c>
      <c r="AI102" s="27"/>
      <c r="AJ102" s="27"/>
      <c r="AP102">
        <v>21</v>
      </c>
      <c r="AQ102">
        <v>43</v>
      </c>
      <c r="AR102" s="92"/>
      <c r="AS102">
        <v>71</v>
      </c>
      <c r="AT102">
        <v>22</v>
      </c>
      <c r="AV102">
        <v>17</v>
      </c>
      <c r="AW102">
        <v>2</v>
      </c>
      <c r="AX102">
        <v>16</v>
      </c>
      <c r="AY102">
        <v>9</v>
      </c>
      <c r="AZ102">
        <v>43</v>
      </c>
      <c r="BD102">
        <v>128</v>
      </c>
      <c r="BF102">
        <v>41</v>
      </c>
      <c r="BI102">
        <v>21</v>
      </c>
      <c r="BL102">
        <v>12</v>
      </c>
      <c r="BM102">
        <v>22</v>
      </c>
      <c r="BO102">
        <v>31</v>
      </c>
      <c r="BP102">
        <v>22</v>
      </c>
      <c r="BQ102">
        <v>74</v>
      </c>
      <c r="BR102">
        <v>2</v>
      </c>
      <c r="BV102">
        <v>23</v>
      </c>
      <c r="CE102">
        <v>2</v>
      </c>
    </row>
    <row r="103" spans="1:44" ht="12.75">
      <c r="A103" s="1" t="s">
        <v>116</v>
      </c>
      <c r="B103" s="1">
        <v>0.08</v>
      </c>
      <c r="C103" s="38">
        <v>0.1</v>
      </c>
      <c r="D103" s="1">
        <v>0.08</v>
      </c>
      <c r="E103" s="56">
        <v>0.032023062917256734</v>
      </c>
      <c r="F103" s="68">
        <f t="shared" si="4"/>
        <v>0.04502696266911886</v>
      </c>
      <c r="G103" s="40">
        <v>0.05</v>
      </c>
      <c r="H103" s="40">
        <v>0.07</v>
      </c>
      <c r="I103" s="40">
        <v>0.019241870309794115</v>
      </c>
      <c r="J103" s="40"/>
      <c r="K103" s="40">
        <v>0.08589294303580017</v>
      </c>
      <c r="L103" s="47">
        <f t="shared" si="7"/>
        <v>0.05726556907659271</v>
      </c>
      <c r="M103" s="48">
        <f t="shared" si="5"/>
        <v>4</v>
      </c>
      <c r="N103" s="49">
        <f t="shared" si="6"/>
        <v>3</v>
      </c>
      <c r="O103" s="53"/>
      <c r="P103" s="53"/>
      <c r="Q103" s="53"/>
      <c r="R103" s="21"/>
      <c r="S103" s="21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27">
        <v>1</v>
      </c>
      <c r="AF103" s="27"/>
      <c r="AG103" s="27"/>
      <c r="AH103" s="27"/>
      <c r="AI103" s="27"/>
      <c r="AJ103" s="27"/>
      <c r="AN103">
        <v>2</v>
      </c>
      <c r="AR103" s="92">
        <v>1</v>
      </c>
    </row>
    <row r="104" spans="1:82" ht="12.75">
      <c r="A104" s="1" t="s">
        <v>117</v>
      </c>
      <c r="B104" s="1">
        <v>0.03</v>
      </c>
      <c r="C104" s="1">
        <v>0.03</v>
      </c>
      <c r="D104" s="1">
        <v>0.04</v>
      </c>
      <c r="E104" s="56">
        <v>0.06802306291725672</v>
      </c>
      <c r="F104" s="68">
        <f t="shared" si="4"/>
        <v>0.10304879459430807</v>
      </c>
      <c r="G104" s="40">
        <v>0.08</v>
      </c>
      <c r="H104" s="40">
        <v>0.05</v>
      </c>
      <c r="I104" s="40">
        <v>0.1346930921685588</v>
      </c>
      <c r="J104" s="40">
        <v>0.11312217194570136</v>
      </c>
      <c r="K104" s="40">
        <v>0.13742870885728026</v>
      </c>
      <c r="L104" s="47">
        <f t="shared" si="7"/>
        <v>0.30064423765211173</v>
      </c>
      <c r="M104" s="48">
        <f t="shared" si="5"/>
        <v>21</v>
      </c>
      <c r="N104" s="49">
        <f t="shared" si="6"/>
        <v>8</v>
      </c>
      <c r="O104" s="53"/>
      <c r="P104" s="53"/>
      <c r="Q104" s="53"/>
      <c r="R104" s="21"/>
      <c r="S104" s="21"/>
      <c r="T104" s="6"/>
      <c r="U104" s="6"/>
      <c r="V104" s="6"/>
      <c r="W104" s="6">
        <v>1</v>
      </c>
      <c r="X104" s="6"/>
      <c r="Y104" s="6"/>
      <c r="Z104" s="6">
        <v>12</v>
      </c>
      <c r="AA104" s="6"/>
      <c r="AB104" s="6">
        <v>3</v>
      </c>
      <c r="AC104" s="6"/>
      <c r="AD104" s="6"/>
      <c r="AE104" s="27"/>
      <c r="AF104" s="27"/>
      <c r="AG104" s="27"/>
      <c r="AH104" s="27">
        <v>1</v>
      </c>
      <c r="AI104" s="27"/>
      <c r="AJ104" s="27"/>
      <c r="AM104">
        <v>1</v>
      </c>
      <c r="AR104" s="92">
        <v>1</v>
      </c>
      <c r="AZ104">
        <v>1</v>
      </c>
      <c r="CD104">
        <v>1</v>
      </c>
    </row>
    <row r="105" spans="1:52" ht="12.75">
      <c r="A105" s="1" t="s">
        <v>118</v>
      </c>
      <c r="B105" s="1">
        <v>0.04</v>
      </c>
      <c r="C105" s="1">
        <v>0.05</v>
      </c>
      <c r="D105" s="1">
        <v>0.02</v>
      </c>
      <c r="E105" s="56">
        <v>0.01937923614846692</v>
      </c>
      <c r="F105" s="68">
        <f t="shared" si="4"/>
        <v>0.03614143116383743</v>
      </c>
      <c r="G105" s="40">
        <v>0.03</v>
      </c>
      <c r="H105" s="40"/>
      <c r="I105" s="40">
        <v>0.07696748123917646</v>
      </c>
      <c r="J105" s="40">
        <v>0.05656108597285068</v>
      </c>
      <c r="K105" s="40">
        <v>0.017178588607160032</v>
      </c>
      <c r="L105" s="47">
        <f t="shared" si="7"/>
        <v>0.17179670722977813</v>
      </c>
      <c r="M105" s="48">
        <f t="shared" si="5"/>
        <v>12</v>
      </c>
      <c r="N105" s="49">
        <f t="shared" si="6"/>
        <v>2</v>
      </c>
      <c r="O105" s="53"/>
      <c r="P105" s="53"/>
      <c r="Q105" s="53"/>
      <c r="R105" s="21"/>
      <c r="S105" s="21"/>
      <c r="T105" s="6"/>
      <c r="U105" s="6"/>
      <c r="V105" s="6"/>
      <c r="W105" s="6"/>
      <c r="X105" s="6"/>
      <c r="Y105" s="6"/>
      <c r="Z105" s="6">
        <v>11</v>
      </c>
      <c r="AA105" s="6"/>
      <c r="AB105" s="6"/>
      <c r="AC105" s="6"/>
      <c r="AD105" s="6"/>
      <c r="AE105" s="27"/>
      <c r="AF105" s="27"/>
      <c r="AG105" s="27"/>
      <c r="AH105" s="27"/>
      <c r="AI105" s="27"/>
      <c r="AJ105" s="27"/>
      <c r="AR105" s="92"/>
      <c r="AZ105">
        <v>1</v>
      </c>
    </row>
    <row r="106" spans="1:80" ht="12.75">
      <c r="A106" s="1" t="s">
        <v>119</v>
      </c>
      <c r="B106" s="1">
        <v>0.12</v>
      </c>
      <c r="C106" s="1">
        <v>0.07</v>
      </c>
      <c r="D106" s="1">
        <v>0.09</v>
      </c>
      <c r="E106" s="56">
        <v>0.11213837750354036</v>
      </c>
      <c r="F106" s="68">
        <f t="shared" si="4"/>
        <v>0.1497501827370904</v>
      </c>
      <c r="G106" s="40">
        <v>0.10281719103434095</v>
      </c>
      <c r="H106" s="40">
        <v>0.08326394671107411</v>
      </c>
      <c r="I106" s="40">
        <v>0.2693861843371176</v>
      </c>
      <c r="J106" s="40">
        <v>0.20739064856711917</v>
      </c>
      <c r="K106" s="40">
        <v>0.08589294303580017</v>
      </c>
      <c r="L106" s="47">
        <f t="shared" si="7"/>
        <v>0.5153901216893344</v>
      </c>
      <c r="M106" s="48">
        <f t="shared" si="5"/>
        <v>36</v>
      </c>
      <c r="N106" s="49">
        <f t="shared" si="6"/>
        <v>19</v>
      </c>
      <c r="O106" s="53">
        <v>1</v>
      </c>
      <c r="P106" s="53">
        <v>1</v>
      </c>
      <c r="Q106" s="53"/>
      <c r="R106" s="21">
        <v>2</v>
      </c>
      <c r="S106" s="21"/>
      <c r="T106" s="6"/>
      <c r="U106" s="6"/>
      <c r="V106" s="6"/>
      <c r="W106" s="6">
        <v>1</v>
      </c>
      <c r="X106" s="6">
        <v>3</v>
      </c>
      <c r="Y106" s="6"/>
      <c r="Z106" s="6">
        <v>12</v>
      </c>
      <c r="AA106" s="6"/>
      <c r="AB106" s="6">
        <v>2</v>
      </c>
      <c r="AC106" s="6">
        <v>1</v>
      </c>
      <c r="AD106" s="6">
        <v>1</v>
      </c>
      <c r="AE106" s="27">
        <v>1</v>
      </c>
      <c r="AF106" s="27"/>
      <c r="AG106" s="27"/>
      <c r="AH106" s="27"/>
      <c r="AI106" s="27"/>
      <c r="AJ106" s="27"/>
      <c r="AQ106">
        <v>1</v>
      </c>
      <c r="AR106" s="92"/>
      <c r="AV106">
        <v>1</v>
      </c>
      <c r="AY106">
        <v>1</v>
      </c>
      <c r="AZ106">
        <v>2</v>
      </c>
      <c r="BF106">
        <v>1</v>
      </c>
      <c r="BH106">
        <v>1</v>
      </c>
      <c r="BQ106">
        <v>1</v>
      </c>
      <c r="BX106">
        <v>2</v>
      </c>
      <c r="CB106">
        <v>1</v>
      </c>
    </row>
    <row r="107" spans="1:44" ht="12.75">
      <c r="A107" s="1" t="s">
        <v>215</v>
      </c>
      <c r="E107" s="70" t="s">
        <v>280</v>
      </c>
      <c r="F107" s="68">
        <f t="shared" si="4"/>
        <v>0</v>
      </c>
      <c r="G107" s="40"/>
      <c r="H107" s="40"/>
      <c r="I107" s="40"/>
      <c r="J107" s="40"/>
      <c r="K107" s="40"/>
      <c r="L107" s="47">
        <f t="shared" si="7"/>
        <v>0</v>
      </c>
      <c r="M107" s="48">
        <f t="shared" si="5"/>
        <v>0</v>
      </c>
      <c r="N107" s="49">
        <f t="shared" si="6"/>
        <v>0</v>
      </c>
      <c r="O107" s="53"/>
      <c r="P107" s="53"/>
      <c r="Q107" s="53"/>
      <c r="R107" s="21"/>
      <c r="S107" s="21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27"/>
      <c r="AF107" s="27"/>
      <c r="AG107" s="27"/>
      <c r="AH107" s="27"/>
      <c r="AI107" s="27"/>
      <c r="AJ107" s="27"/>
      <c r="AR107" s="92"/>
    </row>
    <row r="108" spans="1:44" ht="12.75">
      <c r="A108" s="1" t="s">
        <v>120</v>
      </c>
      <c r="E108" s="70" t="s">
        <v>280</v>
      </c>
      <c r="F108" s="68">
        <f t="shared" si="4"/>
        <v>0</v>
      </c>
      <c r="G108" s="40"/>
      <c r="H108" s="40"/>
      <c r="I108" s="40"/>
      <c r="J108" s="40"/>
      <c r="K108" s="40"/>
      <c r="L108" s="47">
        <f t="shared" si="7"/>
        <v>0</v>
      </c>
      <c r="M108" s="48">
        <f t="shared" si="5"/>
        <v>0</v>
      </c>
      <c r="N108" s="49">
        <f t="shared" si="6"/>
        <v>0</v>
      </c>
      <c r="O108" s="53"/>
      <c r="P108" s="53"/>
      <c r="Q108" s="53"/>
      <c r="R108" s="21"/>
      <c r="S108" s="21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27"/>
      <c r="AF108" s="27"/>
      <c r="AG108" s="27"/>
      <c r="AH108" s="27"/>
      <c r="AI108" s="27"/>
      <c r="AJ108" s="27"/>
      <c r="AR108" s="92"/>
    </row>
    <row r="109" spans="1:83" ht="12.75">
      <c r="A109" s="1" t="s">
        <v>121</v>
      </c>
      <c r="B109" s="1">
        <v>2.15</v>
      </c>
      <c r="C109" s="1">
        <v>1.49</v>
      </c>
      <c r="D109" s="38">
        <v>1.8</v>
      </c>
      <c r="E109" s="56">
        <v>4.441969654056241</v>
      </c>
      <c r="F109" s="68">
        <f t="shared" si="4"/>
        <v>7.191789606617748</v>
      </c>
      <c r="G109" s="40">
        <v>6.16</v>
      </c>
      <c r="H109" s="40">
        <v>4.24</v>
      </c>
      <c r="I109" s="40">
        <v>8.293246103521263</v>
      </c>
      <c r="J109" s="40">
        <v>10.06787330316742</v>
      </c>
      <c r="K109" s="40">
        <v>7.197828626400054</v>
      </c>
      <c r="L109" s="47">
        <f t="shared" si="7"/>
        <v>17.881173944166072</v>
      </c>
      <c r="M109" s="48">
        <f t="shared" si="5"/>
        <v>1249</v>
      </c>
      <c r="N109" s="49">
        <f t="shared" si="6"/>
        <v>67</v>
      </c>
      <c r="O109" s="53">
        <v>2</v>
      </c>
      <c r="P109" s="53">
        <v>15</v>
      </c>
      <c r="Q109" s="53">
        <v>11</v>
      </c>
      <c r="R109" s="21">
        <v>12</v>
      </c>
      <c r="S109" s="21">
        <v>8</v>
      </c>
      <c r="T109" s="6">
        <v>51</v>
      </c>
      <c r="U109" s="6">
        <v>16</v>
      </c>
      <c r="V109" s="6">
        <v>36</v>
      </c>
      <c r="W109" s="6">
        <v>45</v>
      </c>
      <c r="X109" s="6">
        <v>12</v>
      </c>
      <c r="Y109" s="6">
        <v>21</v>
      </c>
      <c r="Z109" s="6">
        <v>14</v>
      </c>
      <c r="AA109" s="6"/>
      <c r="AB109" s="6">
        <v>17</v>
      </c>
      <c r="AC109" s="6">
        <v>52</v>
      </c>
      <c r="AD109" s="6">
        <v>15</v>
      </c>
      <c r="AE109" s="27">
        <v>10</v>
      </c>
      <c r="AF109" s="27">
        <v>11</v>
      </c>
      <c r="AG109" s="27">
        <v>92</v>
      </c>
      <c r="AH109" s="27">
        <v>8</v>
      </c>
      <c r="AI109" s="27">
        <v>10</v>
      </c>
      <c r="AJ109" s="27">
        <v>1</v>
      </c>
      <c r="AK109" s="27">
        <v>9</v>
      </c>
      <c r="AL109" s="27">
        <v>6</v>
      </c>
      <c r="AM109" s="27">
        <v>8</v>
      </c>
      <c r="AN109" s="27">
        <v>7</v>
      </c>
      <c r="AO109" s="27">
        <v>28</v>
      </c>
      <c r="AP109" s="27">
        <v>10</v>
      </c>
      <c r="AQ109" s="27">
        <v>13</v>
      </c>
      <c r="AR109" s="94">
        <v>27</v>
      </c>
      <c r="AS109" s="27">
        <v>14</v>
      </c>
      <c r="AT109" s="27">
        <v>11</v>
      </c>
      <c r="AU109" s="27">
        <v>12</v>
      </c>
      <c r="AV109" s="27">
        <v>6</v>
      </c>
      <c r="AW109" s="27">
        <v>7</v>
      </c>
      <c r="AX109" s="27">
        <v>81</v>
      </c>
      <c r="AY109" s="27">
        <v>18</v>
      </c>
      <c r="AZ109" s="27">
        <v>32</v>
      </c>
      <c r="BA109" s="27">
        <v>8</v>
      </c>
      <c r="BB109" s="27">
        <v>27</v>
      </c>
      <c r="BC109" s="27">
        <v>14</v>
      </c>
      <c r="BD109" s="27">
        <v>20</v>
      </c>
      <c r="BE109">
        <v>8</v>
      </c>
      <c r="BF109">
        <v>6</v>
      </c>
      <c r="BG109" s="27">
        <v>4</v>
      </c>
      <c r="BH109">
        <v>17</v>
      </c>
      <c r="BI109">
        <v>5</v>
      </c>
      <c r="BJ109">
        <v>3</v>
      </c>
      <c r="BK109">
        <v>1</v>
      </c>
      <c r="BL109">
        <v>17</v>
      </c>
      <c r="BM109">
        <v>13</v>
      </c>
      <c r="BO109">
        <v>26</v>
      </c>
      <c r="BP109">
        <v>11</v>
      </c>
      <c r="BQ109">
        <v>15</v>
      </c>
      <c r="BR109">
        <v>38</v>
      </c>
      <c r="BS109">
        <v>18</v>
      </c>
      <c r="BT109">
        <v>5</v>
      </c>
      <c r="BU109">
        <v>25</v>
      </c>
      <c r="BV109">
        <v>35</v>
      </c>
      <c r="BW109">
        <v>27</v>
      </c>
      <c r="BX109">
        <v>27</v>
      </c>
      <c r="BY109" s="5">
        <v>13</v>
      </c>
      <c r="BZ109" s="5">
        <v>16</v>
      </c>
      <c r="CA109" s="5">
        <v>22</v>
      </c>
      <c r="CB109" s="5">
        <v>67</v>
      </c>
      <c r="CC109" s="5">
        <v>1</v>
      </c>
      <c r="CD109">
        <v>6</v>
      </c>
      <c r="CE109">
        <v>6</v>
      </c>
    </row>
    <row r="110" spans="1:84" ht="12.75">
      <c r="A110" s="1" t="s">
        <v>122</v>
      </c>
      <c r="B110" s="1">
        <v>59.77</v>
      </c>
      <c r="C110" s="1">
        <v>38.99</v>
      </c>
      <c r="D110" s="1">
        <v>98.82</v>
      </c>
      <c r="E110" s="56">
        <v>60.875191381751975</v>
      </c>
      <c r="F110" s="68">
        <f t="shared" si="4"/>
        <v>18.988156634691745</v>
      </c>
      <c r="G110" s="40">
        <v>12.36</v>
      </c>
      <c r="H110" s="40">
        <v>7.65</v>
      </c>
      <c r="I110" s="40">
        <v>37.213777179141815</v>
      </c>
      <c r="J110" s="40">
        <v>28.92156862745098</v>
      </c>
      <c r="K110" s="40">
        <v>8.795437366865936</v>
      </c>
      <c r="L110" s="47">
        <f t="shared" si="7"/>
        <v>476.66428060128857</v>
      </c>
      <c r="M110" s="48">
        <f t="shared" si="5"/>
        <v>33295</v>
      </c>
      <c r="N110" s="49">
        <f t="shared" si="6"/>
        <v>70</v>
      </c>
      <c r="O110" s="53">
        <v>68</v>
      </c>
      <c r="P110" s="53">
        <v>779</v>
      </c>
      <c r="Q110" s="53">
        <v>809</v>
      </c>
      <c r="R110" s="21">
        <v>89</v>
      </c>
      <c r="S110" s="21">
        <v>443</v>
      </c>
      <c r="T110" s="6">
        <v>117</v>
      </c>
      <c r="U110" s="6">
        <v>478</v>
      </c>
      <c r="V110" s="6">
        <v>15</v>
      </c>
      <c r="W110" s="6">
        <v>323</v>
      </c>
      <c r="X110" s="6">
        <v>90</v>
      </c>
      <c r="Y110" s="6">
        <v>49</v>
      </c>
      <c r="Z110" s="6">
        <v>230</v>
      </c>
      <c r="AA110" s="6">
        <v>149</v>
      </c>
      <c r="AB110" s="6">
        <v>122</v>
      </c>
      <c r="AC110" s="6">
        <v>950</v>
      </c>
      <c r="AD110" s="6">
        <v>650</v>
      </c>
      <c r="AE110" s="27">
        <v>382</v>
      </c>
      <c r="AF110" s="27">
        <v>1477</v>
      </c>
      <c r="AG110" s="27">
        <v>323</v>
      </c>
      <c r="AH110" s="6">
        <v>3135</v>
      </c>
      <c r="AI110" s="6">
        <v>187</v>
      </c>
      <c r="AJ110" s="27">
        <v>91</v>
      </c>
      <c r="AK110" s="27">
        <v>814</v>
      </c>
      <c r="AL110" s="27">
        <v>774</v>
      </c>
      <c r="AM110" s="27">
        <v>146</v>
      </c>
      <c r="AN110" s="27">
        <v>1065</v>
      </c>
      <c r="AO110" s="27">
        <v>417</v>
      </c>
      <c r="AP110" s="27">
        <v>159</v>
      </c>
      <c r="AQ110" s="27">
        <v>943</v>
      </c>
      <c r="AR110" s="94">
        <v>590</v>
      </c>
      <c r="AS110" s="27">
        <v>262</v>
      </c>
      <c r="AT110" s="27">
        <v>391</v>
      </c>
      <c r="AU110" s="27">
        <v>906</v>
      </c>
      <c r="AV110" s="27">
        <v>20</v>
      </c>
      <c r="AW110" s="27">
        <v>582</v>
      </c>
      <c r="AX110" s="27">
        <v>332</v>
      </c>
      <c r="AY110" s="27">
        <v>330</v>
      </c>
      <c r="AZ110">
        <v>916</v>
      </c>
      <c r="BA110">
        <v>115</v>
      </c>
      <c r="BB110" s="27">
        <v>585</v>
      </c>
      <c r="BC110">
        <v>291</v>
      </c>
      <c r="BD110">
        <v>2446</v>
      </c>
      <c r="BE110">
        <v>1471</v>
      </c>
      <c r="BF110">
        <v>630</v>
      </c>
      <c r="BG110">
        <v>86</v>
      </c>
      <c r="BH110">
        <v>675</v>
      </c>
      <c r="BI110">
        <v>509</v>
      </c>
      <c r="BJ110">
        <v>24</v>
      </c>
      <c r="BK110">
        <v>141</v>
      </c>
      <c r="BL110">
        <v>315</v>
      </c>
      <c r="BM110">
        <v>204</v>
      </c>
      <c r="BN110">
        <v>100</v>
      </c>
      <c r="BO110">
        <v>239</v>
      </c>
      <c r="BP110">
        <v>190</v>
      </c>
      <c r="BQ110">
        <v>1202</v>
      </c>
      <c r="BR110">
        <v>527</v>
      </c>
      <c r="BS110">
        <v>899</v>
      </c>
      <c r="BT110">
        <v>250</v>
      </c>
      <c r="BU110">
        <v>147</v>
      </c>
      <c r="BV110">
        <v>320</v>
      </c>
      <c r="BW110">
        <v>282</v>
      </c>
      <c r="BX110">
        <v>215</v>
      </c>
      <c r="BY110" s="5">
        <v>388</v>
      </c>
      <c r="BZ110" s="5">
        <v>147</v>
      </c>
      <c r="CA110" s="5">
        <v>550</v>
      </c>
      <c r="CB110" s="5">
        <v>14</v>
      </c>
      <c r="CC110">
        <v>101</v>
      </c>
      <c r="CD110">
        <v>448</v>
      </c>
      <c r="CE110">
        <v>180</v>
      </c>
      <c r="CF110">
        <v>1</v>
      </c>
    </row>
    <row r="111" spans="1:82" ht="12.75">
      <c r="A111" s="1" t="s">
        <v>123</v>
      </c>
      <c r="B111" s="1">
        <v>0.02</v>
      </c>
      <c r="C111" s="1">
        <v>0.05</v>
      </c>
      <c r="D111" s="1">
        <v>0.03</v>
      </c>
      <c r="E111" s="56">
        <v>0.02702306291725673</v>
      </c>
      <c r="F111" s="68">
        <f t="shared" si="4"/>
        <v>0.026077892229152733</v>
      </c>
      <c r="G111" s="40">
        <v>0.03</v>
      </c>
      <c r="H111" s="40">
        <v>0.03</v>
      </c>
      <c r="I111" s="40"/>
      <c r="J111" s="40">
        <v>0.018853695324283562</v>
      </c>
      <c r="K111" s="40">
        <v>0.051535765821480096</v>
      </c>
      <c r="L111" s="47">
        <f t="shared" si="7"/>
        <v>0.14316392269148176</v>
      </c>
      <c r="M111" s="48">
        <f t="shared" si="5"/>
        <v>10</v>
      </c>
      <c r="N111" s="49">
        <f t="shared" si="6"/>
        <v>8</v>
      </c>
      <c r="O111" s="53"/>
      <c r="P111" s="53"/>
      <c r="Q111" s="53">
        <v>1</v>
      </c>
      <c r="R111" s="21"/>
      <c r="S111" s="21"/>
      <c r="T111" s="6"/>
      <c r="U111" s="6"/>
      <c r="V111" s="6"/>
      <c r="W111" s="6"/>
      <c r="X111" s="6"/>
      <c r="Y111" s="6"/>
      <c r="Z111" s="6">
        <v>1</v>
      </c>
      <c r="AA111" s="6"/>
      <c r="AB111" s="6"/>
      <c r="AC111" s="6">
        <v>2</v>
      </c>
      <c r="AD111" s="6"/>
      <c r="AE111" s="27"/>
      <c r="AF111" s="27"/>
      <c r="AG111" s="27"/>
      <c r="AH111" s="27"/>
      <c r="AI111" s="27"/>
      <c r="AJ111" s="27"/>
      <c r="AK111">
        <v>1</v>
      </c>
      <c r="AR111" s="92"/>
      <c r="BH111">
        <v>1</v>
      </c>
      <c r="BQ111">
        <v>1</v>
      </c>
      <c r="CA111" s="5">
        <v>1</v>
      </c>
      <c r="CD111">
        <v>2</v>
      </c>
    </row>
    <row r="112" spans="1:83" ht="12.75">
      <c r="A112" s="1" t="s">
        <v>124</v>
      </c>
      <c r="B112" s="1">
        <v>1.31</v>
      </c>
      <c r="C112" s="38">
        <v>1.2</v>
      </c>
      <c r="D112" s="1">
        <v>0.74</v>
      </c>
      <c r="E112" s="56">
        <v>0.45627675500708065</v>
      </c>
      <c r="F112" s="68">
        <f t="shared" si="4"/>
        <v>0.398201304134045</v>
      </c>
      <c r="G112" s="40">
        <v>0.1</v>
      </c>
      <c r="H112" s="40">
        <v>0.23</v>
      </c>
      <c r="I112" s="40">
        <v>0.9236097748701175</v>
      </c>
      <c r="J112" s="40">
        <v>0.5656108597285068</v>
      </c>
      <c r="K112" s="40">
        <v>0.17178588607160034</v>
      </c>
      <c r="L112" s="47">
        <f t="shared" si="7"/>
        <v>3.407301360057266</v>
      </c>
      <c r="M112" s="48">
        <f t="shared" si="5"/>
        <v>238</v>
      </c>
      <c r="N112" s="49">
        <f t="shared" si="6"/>
        <v>42</v>
      </c>
      <c r="O112" s="53"/>
      <c r="P112" s="53">
        <v>8</v>
      </c>
      <c r="Q112" s="53">
        <v>10</v>
      </c>
      <c r="R112" s="21"/>
      <c r="S112" s="21">
        <v>5</v>
      </c>
      <c r="T112" s="6">
        <v>3</v>
      </c>
      <c r="U112" s="6"/>
      <c r="V112" s="6"/>
      <c r="W112" s="6">
        <v>23</v>
      </c>
      <c r="X112" s="6">
        <v>2</v>
      </c>
      <c r="Y112" s="6"/>
      <c r="Z112" s="6">
        <v>2</v>
      </c>
      <c r="AA112" s="6"/>
      <c r="AB112" s="6">
        <v>1</v>
      </c>
      <c r="AC112" s="6">
        <v>15</v>
      </c>
      <c r="AD112" s="6">
        <v>7</v>
      </c>
      <c r="AE112" s="27">
        <v>2</v>
      </c>
      <c r="AF112" s="27">
        <v>2</v>
      </c>
      <c r="AG112" s="27"/>
      <c r="AH112" s="27">
        <v>5</v>
      </c>
      <c r="AI112" s="27"/>
      <c r="AJ112" s="27"/>
      <c r="AK112">
        <v>2</v>
      </c>
      <c r="AM112">
        <v>1</v>
      </c>
      <c r="AN112">
        <v>12</v>
      </c>
      <c r="AO112">
        <v>6</v>
      </c>
      <c r="AQ112">
        <v>3</v>
      </c>
      <c r="AR112" s="92">
        <v>10</v>
      </c>
      <c r="AS112" s="92">
        <v>2</v>
      </c>
      <c r="AT112" s="92">
        <v>5</v>
      </c>
      <c r="AU112" s="92">
        <v>4</v>
      </c>
      <c r="AV112" s="92"/>
      <c r="AW112">
        <v>3</v>
      </c>
      <c r="AY112">
        <v>2</v>
      </c>
      <c r="AZ112">
        <v>6</v>
      </c>
      <c r="BD112">
        <v>3</v>
      </c>
      <c r="BE112">
        <v>1</v>
      </c>
      <c r="BF112">
        <v>14</v>
      </c>
      <c r="BH112">
        <v>6</v>
      </c>
      <c r="BJ112">
        <v>1</v>
      </c>
      <c r="BM112">
        <v>4</v>
      </c>
      <c r="BO112">
        <v>4</v>
      </c>
      <c r="BP112">
        <v>21</v>
      </c>
      <c r="BQ112">
        <v>5</v>
      </c>
      <c r="BR112">
        <v>5</v>
      </c>
      <c r="BS112">
        <v>12</v>
      </c>
      <c r="BV112">
        <v>1</v>
      </c>
      <c r="BX112">
        <v>6</v>
      </c>
      <c r="BY112" s="5">
        <v>3</v>
      </c>
      <c r="CA112" s="5">
        <v>1</v>
      </c>
      <c r="CB112" s="5">
        <v>2</v>
      </c>
      <c r="CE112">
        <v>8</v>
      </c>
    </row>
    <row r="113" spans="1:80" ht="12.75">
      <c r="A113" s="1" t="s">
        <v>125</v>
      </c>
      <c r="B113" s="1">
        <v>0.03</v>
      </c>
      <c r="C113" s="1">
        <v>0.01</v>
      </c>
      <c r="D113" s="1">
        <v>0.01</v>
      </c>
      <c r="E113" s="56">
        <v>0.024969030338790298</v>
      </c>
      <c r="F113" s="68">
        <f t="shared" si="4"/>
        <v>0.03388404481751485</v>
      </c>
      <c r="G113" s="40"/>
      <c r="H113" s="40">
        <v>0.02</v>
      </c>
      <c r="I113" s="40">
        <v>0.09620935154897058</v>
      </c>
      <c r="J113" s="40">
        <v>0.018853695324283562</v>
      </c>
      <c r="K113" s="40">
        <v>0.034357177214320064</v>
      </c>
      <c r="L113" s="47">
        <f t="shared" si="7"/>
        <v>1.1023622047244097</v>
      </c>
      <c r="M113" s="48">
        <f t="shared" si="5"/>
        <v>77</v>
      </c>
      <c r="N113" s="49">
        <f t="shared" si="6"/>
        <v>22</v>
      </c>
      <c r="O113" s="53"/>
      <c r="P113" s="53">
        <v>9</v>
      </c>
      <c r="Q113" s="53">
        <v>4</v>
      </c>
      <c r="R113" s="21"/>
      <c r="S113" s="43">
        <v>1</v>
      </c>
      <c r="T113" s="6"/>
      <c r="U113" s="6"/>
      <c r="V113" s="6"/>
      <c r="W113" s="6"/>
      <c r="X113" s="6"/>
      <c r="Y113" s="6">
        <v>3</v>
      </c>
      <c r="Z113" s="6">
        <v>1</v>
      </c>
      <c r="AA113" s="6"/>
      <c r="AB113" s="6"/>
      <c r="AC113" s="6">
        <v>1</v>
      </c>
      <c r="AD113" s="6"/>
      <c r="AE113" s="27"/>
      <c r="AF113" s="27">
        <v>1</v>
      </c>
      <c r="AG113" s="27"/>
      <c r="AH113" s="27">
        <v>1</v>
      </c>
      <c r="AI113" s="27"/>
      <c r="AJ113" s="27"/>
      <c r="AN113">
        <v>1</v>
      </c>
      <c r="AO113">
        <v>6</v>
      </c>
      <c r="AQ113">
        <v>15</v>
      </c>
      <c r="AR113" s="92"/>
      <c r="AT113" s="92">
        <v>4</v>
      </c>
      <c r="AU113" s="92">
        <v>4</v>
      </c>
      <c r="AV113" s="92">
        <v>1</v>
      </c>
      <c r="AW113">
        <v>3</v>
      </c>
      <c r="BB113">
        <v>1</v>
      </c>
      <c r="BD113">
        <v>12</v>
      </c>
      <c r="BF113">
        <v>5</v>
      </c>
      <c r="BL113">
        <v>1</v>
      </c>
      <c r="BQ113">
        <v>1</v>
      </c>
      <c r="CA113" s="5">
        <v>1</v>
      </c>
      <c r="CB113" s="5">
        <v>1</v>
      </c>
    </row>
    <row r="114" spans="1:44" ht="12.75">
      <c r="A114" s="1" t="s">
        <v>273</v>
      </c>
      <c r="C114" s="1">
        <v>0.05</v>
      </c>
      <c r="D114" s="1">
        <v>0.03</v>
      </c>
      <c r="E114" s="70" t="s">
        <v>280</v>
      </c>
      <c r="F114" s="68">
        <f t="shared" si="4"/>
        <v>0.015238226253631072</v>
      </c>
      <c r="G114" s="40"/>
      <c r="H114" s="40"/>
      <c r="I114" s="40">
        <v>0.03848374061958823</v>
      </c>
      <c r="J114" s="40">
        <v>0.037707390648567124</v>
      </c>
      <c r="K114" s="40"/>
      <c r="L114" s="47">
        <f>M114*10/M$4</f>
        <v>0.014316392269148177</v>
      </c>
      <c r="M114" s="48">
        <f>SUM(O114:CF114)</f>
        <v>1</v>
      </c>
      <c r="N114" s="49">
        <f>COUNTA(O114:CF114)</f>
        <v>1</v>
      </c>
      <c r="O114" s="53"/>
      <c r="P114" s="53"/>
      <c r="Q114" s="53"/>
      <c r="R114" s="21"/>
      <c r="S114" s="21"/>
      <c r="T114" s="6"/>
      <c r="U114" s="6"/>
      <c r="V114" s="6"/>
      <c r="W114" s="6"/>
      <c r="X114" s="6"/>
      <c r="Y114" s="6"/>
      <c r="Z114" s="6">
        <v>1</v>
      </c>
      <c r="AA114" s="6"/>
      <c r="AB114" s="6"/>
      <c r="AC114" s="6"/>
      <c r="AD114" s="6"/>
      <c r="AE114" s="27"/>
      <c r="AF114" s="27"/>
      <c r="AG114" s="27"/>
      <c r="AH114" s="27"/>
      <c r="AI114" s="27"/>
      <c r="AJ114" s="27"/>
      <c r="AR114" s="92"/>
    </row>
    <row r="115" spans="1:44" ht="12.75">
      <c r="A115" s="1" t="s">
        <v>126</v>
      </c>
      <c r="C115" s="1">
        <v>0.01</v>
      </c>
      <c r="D115" s="1">
        <v>0.01</v>
      </c>
      <c r="E115" s="56">
        <v>0.007000000000000001</v>
      </c>
      <c r="F115" s="68">
        <f t="shared" si="4"/>
        <v>0.03743245018032048</v>
      </c>
      <c r="G115" s="40">
        <v>0.02056343820686819</v>
      </c>
      <c r="H115" s="40"/>
      <c r="I115" s="40">
        <v>0.09620935154897058</v>
      </c>
      <c r="J115" s="40">
        <v>0.018853695324283562</v>
      </c>
      <c r="K115" s="40">
        <v>0.051535765821480096</v>
      </c>
      <c r="L115" s="47">
        <f t="shared" si="7"/>
        <v>0.014316392269148177</v>
      </c>
      <c r="M115" s="48">
        <f t="shared" si="5"/>
        <v>1</v>
      </c>
      <c r="N115" s="49">
        <f t="shared" si="6"/>
        <v>1</v>
      </c>
      <c r="O115" s="53"/>
      <c r="P115" s="53"/>
      <c r="Q115" s="53"/>
      <c r="R115" s="21"/>
      <c r="S115" s="21"/>
      <c r="T115" s="6"/>
      <c r="U115" s="6"/>
      <c r="V115" s="6"/>
      <c r="W115" s="6"/>
      <c r="X115" s="6"/>
      <c r="Y115" s="6"/>
      <c r="Z115" s="6">
        <v>1</v>
      </c>
      <c r="AA115" s="6"/>
      <c r="AB115" s="6"/>
      <c r="AC115" s="6"/>
      <c r="AD115" s="6"/>
      <c r="AE115" s="27"/>
      <c r="AF115" s="27"/>
      <c r="AG115" s="27"/>
      <c r="AH115" s="27"/>
      <c r="AI115" s="27"/>
      <c r="AJ115" s="27"/>
      <c r="AR115" s="92"/>
    </row>
    <row r="116" spans="1:44" ht="12.75">
      <c r="A116" s="1" t="s">
        <v>297</v>
      </c>
      <c r="E116" s="56"/>
      <c r="F116" s="68">
        <f t="shared" si="4"/>
        <v>0.0034357177214320066</v>
      </c>
      <c r="G116" s="40"/>
      <c r="H116" s="40"/>
      <c r="I116" s="40"/>
      <c r="J116" s="40"/>
      <c r="K116" s="40">
        <v>0.017178588607160032</v>
      </c>
      <c r="L116" s="47">
        <f>M116*10/M$4</f>
        <v>0</v>
      </c>
      <c r="M116" s="48">
        <f>SUM(O116:CF116)</f>
        <v>0</v>
      </c>
      <c r="N116" s="49">
        <f>COUNTA(O116:CF116)</f>
        <v>0</v>
      </c>
      <c r="O116" s="53"/>
      <c r="P116" s="53"/>
      <c r="Q116" s="53"/>
      <c r="R116" s="21"/>
      <c r="S116" s="21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27"/>
      <c r="AF116" s="27"/>
      <c r="AG116" s="27"/>
      <c r="AH116" s="27"/>
      <c r="AI116" s="27"/>
      <c r="AJ116" s="27"/>
      <c r="AR116" s="92"/>
    </row>
    <row r="117" spans="1:84" ht="12.75">
      <c r="A117" s="1" t="s">
        <v>127</v>
      </c>
      <c r="B117" s="1">
        <v>10.71</v>
      </c>
      <c r="C117" s="1">
        <v>11.22</v>
      </c>
      <c r="D117" s="1">
        <v>15.14</v>
      </c>
      <c r="E117" s="56">
        <v>8.863322071616427</v>
      </c>
      <c r="F117" s="68">
        <f t="shared" si="4"/>
        <v>8.27649173928138</v>
      </c>
      <c r="G117" s="40">
        <v>7.47</v>
      </c>
      <c r="H117" s="40">
        <v>8.54</v>
      </c>
      <c r="I117" s="40">
        <v>7.850683086395999</v>
      </c>
      <c r="J117" s="40">
        <v>8.503016591251885</v>
      </c>
      <c r="K117" s="40">
        <v>9.018759018759017</v>
      </c>
      <c r="L117" s="47">
        <f t="shared" si="7"/>
        <v>5.769506084466715</v>
      </c>
      <c r="M117" s="48">
        <f t="shared" si="5"/>
        <v>403</v>
      </c>
      <c r="N117" s="49">
        <f t="shared" si="6"/>
        <v>60</v>
      </c>
      <c r="O117" s="53">
        <v>4</v>
      </c>
      <c r="P117" s="53">
        <v>23</v>
      </c>
      <c r="Q117" s="53">
        <v>2</v>
      </c>
      <c r="R117" s="21">
        <v>8</v>
      </c>
      <c r="S117" s="21">
        <v>11</v>
      </c>
      <c r="T117" s="6">
        <v>2</v>
      </c>
      <c r="U117" s="6">
        <v>2</v>
      </c>
      <c r="V117" s="6">
        <v>1</v>
      </c>
      <c r="W117" s="6">
        <v>12</v>
      </c>
      <c r="X117" s="6">
        <v>3</v>
      </c>
      <c r="Y117" s="6">
        <v>11</v>
      </c>
      <c r="Z117" s="6">
        <v>16</v>
      </c>
      <c r="AA117" s="6"/>
      <c r="AB117" s="6">
        <v>25</v>
      </c>
      <c r="AC117" s="6">
        <v>5</v>
      </c>
      <c r="AD117" s="6">
        <v>6</v>
      </c>
      <c r="AE117" s="27">
        <v>6</v>
      </c>
      <c r="AF117" s="27">
        <v>3</v>
      </c>
      <c r="AG117" s="27">
        <v>4</v>
      </c>
      <c r="AH117" s="27">
        <v>4</v>
      </c>
      <c r="AI117" s="27">
        <v>8</v>
      </c>
      <c r="AJ117" s="27">
        <v>3</v>
      </c>
      <c r="AK117" s="26">
        <v>2</v>
      </c>
      <c r="AL117" s="26">
        <v>1</v>
      </c>
      <c r="AM117" s="26">
        <v>6</v>
      </c>
      <c r="AN117" s="26">
        <v>9</v>
      </c>
      <c r="AO117" s="26">
        <v>14</v>
      </c>
      <c r="AP117" s="26"/>
      <c r="AQ117" s="26">
        <v>18</v>
      </c>
      <c r="AR117" s="26">
        <v>5</v>
      </c>
      <c r="AS117" s="26">
        <v>2</v>
      </c>
      <c r="AT117" s="26">
        <v>2</v>
      </c>
      <c r="AU117" s="26">
        <v>17</v>
      </c>
      <c r="AV117" s="26">
        <v>4</v>
      </c>
      <c r="AW117" s="26">
        <v>8</v>
      </c>
      <c r="AX117" s="26">
        <v>5</v>
      </c>
      <c r="AY117" s="26">
        <v>3</v>
      </c>
      <c r="AZ117" s="26">
        <v>5</v>
      </c>
      <c r="BA117" s="26">
        <v>12</v>
      </c>
      <c r="BB117" s="26">
        <v>2</v>
      </c>
      <c r="BC117">
        <v>7</v>
      </c>
      <c r="BD117" s="26">
        <v>5</v>
      </c>
      <c r="BF117">
        <v>19</v>
      </c>
      <c r="BG117">
        <v>4</v>
      </c>
      <c r="BH117">
        <v>2</v>
      </c>
      <c r="BI117">
        <v>2</v>
      </c>
      <c r="BL117">
        <v>7</v>
      </c>
      <c r="BM117">
        <v>4</v>
      </c>
      <c r="BO117">
        <v>7</v>
      </c>
      <c r="BQ117">
        <v>21</v>
      </c>
      <c r="BR117">
        <v>1</v>
      </c>
      <c r="BS117">
        <v>3</v>
      </c>
      <c r="BU117">
        <v>4</v>
      </c>
      <c r="BV117">
        <v>13</v>
      </c>
      <c r="BX117">
        <v>5</v>
      </c>
      <c r="BY117" s="5">
        <v>3</v>
      </c>
      <c r="BZ117" s="5">
        <v>2</v>
      </c>
      <c r="CA117" s="5">
        <v>1</v>
      </c>
      <c r="CB117" s="5">
        <v>11</v>
      </c>
      <c r="CC117" s="5"/>
      <c r="CD117" s="5">
        <v>4</v>
      </c>
      <c r="CE117" s="5">
        <v>2</v>
      </c>
      <c r="CF117">
        <v>2</v>
      </c>
    </row>
    <row r="118" spans="1:83" ht="12.75">
      <c r="A118" s="1" t="s">
        <v>128</v>
      </c>
      <c r="E118" s="70" t="s">
        <v>280</v>
      </c>
      <c r="F118" s="68">
        <f t="shared" si="4"/>
        <v>0</v>
      </c>
      <c r="G118" s="40"/>
      <c r="H118" s="40"/>
      <c r="I118" s="40"/>
      <c r="J118" s="40"/>
      <c r="K118" s="40"/>
      <c r="L118" s="47">
        <f t="shared" si="7"/>
        <v>0</v>
      </c>
      <c r="M118" s="48">
        <f t="shared" si="5"/>
        <v>0</v>
      </c>
      <c r="N118" s="49">
        <f t="shared" si="6"/>
        <v>0</v>
      </c>
      <c r="O118" s="53"/>
      <c r="P118" s="53"/>
      <c r="Q118" s="53"/>
      <c r="R118" s="21"/>
      <c r="S118" s="21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27"/>
      <c r="AF118" s="27"/>
      <c r="AG118" s="27"/>
      <c r="AH118" s="27"/>
      <c r="AI118" s="27"/>
      <c r="AJ118" s="27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CB118" s="5"/>
      <c r="CC118" s="5"/>
      <c r="CD118" s="5"/>
      <c r="CE118" s="5"/>
    </row>
    <row r="119" spans="1:76" ht="12.75">
      <c r="A119" s="1" t="s">
        <v>129</v>
      </c>
      <c r="C119" s="1">
        <v>0.02</v>
      </c>
      <c r="D119" s="1">
        <v>0.17</v>
      </c>
      <c r="E119" s="56">
        <v>0.44992251669026906</v>
      </c>
      <c r="F119" s="68">
        <f t="shared" si="4"/>
        <v>0.2648435005500799</v>
      </c>
      <c r="G119" s="40">
        <v>0.5</v>
      </c>
      <c r="H119" s="40">
        <v>0.56</v>
      </c>
      <c r="I119" s="40">
        <v>0.09620935154897058</v>
      </c>
      <c r="J119" s="40">
        <v>0.1508295625942685</v>
      </c>
      <c r="K119" s="40">
        <v>0.017178588607160032</v>
      </c>
      <c r="L119" s="47">
        <f t="shared" si="7"/>
        <v>0.30064423765211173</v>
      </c>
      <c r="M119" s="48">
        <f t="shared" si="5"/>
        <v>21</v>
      </c>
      <c r="N119" s="49">
        <f t="shared" si="6"/>
        <v>3</v>
      </c>
      <c r="O119" s="53"/>
      <c r="P119" s="53"/>
      <c r="Q119" s="53"/>
      <c r="R119" s="21"/>
      <c r="S119" s="21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27"/>
      <c r="AF119" s="27"/>
      <c r="AG119" s="27"/>
      <c r="AH119" s="27"/>
      <c r="AI119" s="27"/>
      <c r="AJ119" s="27"/>
      <c r="AL119">
        <v>9</v>
      </c>
      <c r="AR119" s="92"/>
      <c r="AY119">
        <v>2</v>
      </c>
      <c r="BX119">
        <v>10</v>
      </c>
    </row>
    <row r="120" spans="1:84" ht="12.75">
      <c r="A120" s="1" t="s">
        <v>130</v>
      </c>
      <c r="B120" s="1">
        <v>4.93</v>
      </c>
      <c r="C120" s="1">
        <v>1.04</v>
      </c>
      <c r="D120" s="38">
        <v>2.7</v>
      </c>
      <c r="E120" s="56">
        <v>3.938444669229214</v>
      </c>
      <c r="F120" s="68">
        <f t="shared" si="4"/>
        <v>3.2965423458392507</v>
      </c>
      <c r="G120" s="40">
        <v>2.03</v>
      </c>
      <c r="H120" s="40">
        <v>2.56</v>
      </c>
      <c r="I120" s="40">
        <v>0.3848374061958823</v>
      </c>
      <c r="J120" s="40">
        <v>2.3001508295625945</v>
      </c>
      <c r="K120" s="40">
        <v>9.207723493437777</v>
      </c>
      <c r="L120" s="47">
        <f t="shared" si="7"/>
        <v>1.1882605583392987</v>
      </c>
      <c r="M120" s="48">
        <f t="shared" si="5"/>
        <v>83</v>
      </c>
      <c r="N120" s="49">
        <f t="shared" si="6"/>
        <v>12</v>
      </c>
      <c r="O120" s="53"/>
      <c r="P120" s="53"/>
      <c r="Q120" s="53">
        <v>5</v>
      </c>
      <c r="R120" s="21">
        <v>3</v>
      </c>
      <c r="S120" s="21"/>
      <c r="T120" s="6"/>
      <c r="U120" s="6"/>
      <c r="V120" s="6"/>
      <c r="W120" s="6"/>
      <c r="X120" s="6"/>
      <c r="Y120" s="6"/>
      <c r="Z120" s="6"/>
      <c r="AA120" s="6"/>
      <c r="AB120" s="6">
        <v>8</v>
      </c>
      <c r="AC120" s="6"/>
      <c r="AD120" s="6">
        <v>10</v>
      </c>
      <c r="AE120" s="27"/>
      <c r="AF120" s="27">
        <v>10</v>
      </c>
      <c r="AG120" s="27"/>
      <c r="AH120" s="27"/>
      <c r="AI120" s="27"/>
      <c r="AJ120" s="27"/>
      <c r="AL120">
        <v>8</v>
      </c>
      <c r="AN120" s="27">
        <v>4</v>
      </c>
      <c r="AO120" s="27"/>
      <c r="AP120" s="27"/>
      <c r="AQ120" s="27"/>
      <c r="AR120" s="94"/>
      <c r="AS120" s="27">
        <v>2</v>
      </c>
      <c r="AT120" s="27"/>
      <c r="AU120" s="27"/>
      <c r="AV120" s="27"/>
      <c r="AW120" s="27"/>
      <c r="AY120" s="27">
        <v>8</v>
      </c>
      <c r="BD120">
        <v>6</v>
      </c>
      <c r="BQ120">
        <v>7</v>
      </c>
      <c r="CB120" s="5"/>
      <c r="CC120" s="5"/>
      <c r="CD120" s="5"/>
      <c r="CE120" s="5"/>
      <c r="CF120">
        <v>12</v>
      </c>
    </row>
    <row r="121" spans="1:84" ht="12.75">
      <c r="A121" s="1" t="s">
        <v>131</v>
      </c>
      <c r="B121" s="1">
        <v>10.39</v>
      </c>
      <c r="C121" s="1">
        <v>11.26</v>
      </c>
      <c r="D121" s="1">
        <v>7.45</v>
      </c>
      <c r="E121" s="56">
        <v>5.138082136354442</v>
      </c>
      <c r="F121" s="68">
        <f t="shared" si="4"/>
        <v>3.6727880473075003</v>
      </c>
      <c r="G121" s="40">
        <v>2.08</v>
      </c>
      <c r="H121" s="40">
        <v>6.73</v>
      </c>
      <c r="I121" s="40">
        <v>4.425630171252647</v>
      </c>
      <c r="J121" s="40">
        <v>2.8092006033182506</v>
      </c>
      <c r="K121" s="40">
        <v>2.319109461966604</v>
      </c>
      <c r="L121" s="47">
        <f t="shared" si="7"/>
        <v>3.321403006442377</v>
      </c>
      <c r="M121" s="48">
        <f t="shared" si="5"/>
        <v>232</v>
      </c>
      <c r="N121" s="49">
        <f t="shared" si="6"/>
        <v>43</v>
      </c>
      <c r="O121" s="53">
        <v>4</v>
      </c>
      <c r="P121" s="53">
        <v>5</v>
      </c>
      <c r="Q121" s="53"/>
      <c r="R121" s="21">
        <v>2</v>
      </c>
      <c r="S121" s="21">
        <v>1</v>
      </c>
      <c r="T121" s="6"/>
      <c r="U121" s="6">
        <v>1</v>
      </c>
      <c r="V121" s="6"/>
      <c r="W121" s="6"/>
      <c r="X121" s="6"/>
      <c r="Y121" s="6">
        <v>8</v>
      </c>
      <c r="Z121" s="6"/>
      <c r="AA121" s="6"/>
      <c r="AB121" s="6">
        <v>3</v>
      </c>
      <c r="AC121" s="6">
        <v>13</v>
      </c>
      <c r="AD121" s="6">
        <v>3</v>
      </c>
      <c r="AE121" s="27">
        <v>14</v>
      </c>
      <c r="AF121" s="27">
        <v>3</v>
      </c>
      <c r="AG121" s="27">
        <v>2</v>
      </c>
      <c r="AH121" s="27">
        <v>14</v>
      </c>
      <c r="AI121" s="27"/>
      <c r="AJ121" s="27">
        <v>2</v>
      </c>
      <c r="AK121" s="26">
        <v>1</v>
      </c>
      <c r="AL121" s="26">
        <v>5</v>
      </c>
      <c r="AM121" s="26">
        <v>13</v>
      </c>
      <c r="AN121" s="26">
        <v>14</v>
      </c>
      <c r="AO121" s="26">
        <v>3</v>
      </c>
      <c r="AP121" s="26"/>
      <c r="AQ121" s="26">
        <v>2</v>
      </c>
      <c r="AR121" s="26">
        <v>9</v>
      </c>
      <c r="AS121" s="26">
        <v>6</v>
      </c>
      <c r="AT121" s="26">
        <v>2</v>
      </c>
      <c r="AU121" s="26">
        <v>7</v>
      </c>
      <c r="AV121" s="26">
        <v>18</v>
      </c>
      <c r="AW121" s="26">
        <v>1</v>
      </c>
      <c r="AX121" s="26">
        <v>2</v>
      </c>
      <c r="AY121" s="26"/>
      <c r="AZ121">
        <v>2</v>
      </c>
      <c r="BA121">
        <v>1</v>
      </c>
      <c r="BB121" s="26">
        <v>2</v>
      </c>
      <c r="BC121">
        <v>12</v>
      </c>
      <c r="BD121">
        <v>8</v>
      </c>
      <c r="BF121">
        <v>4</v>
      </c>
      <c r="BH121">
        <v>2</v>
      </c>
      <c r="BI121">
        <v>3</v>
      </c>
      <c r="BL121">
        <v>2</v>
      </c>
      <c r="BN121">
        <v>2</v>
      </c>
      <c r="BO121">
        <v>3</v>
      </c>
      <c r="BP121">
        <v>2</v>
      </c>
      <c r="BQ121">
        <v>12</v>
      </c>
      <c r="BR121">
        <v>3</v>
      </c>
      <c r="CA121" s="5">
        <v>6</v>
      </c>
      <c r="CB121" s="5"/>
      <c r="CC121" s="5"/>
      <c r="CD121" s="5"/>
      <c r="CE121" s="5"/>
      <c r="CF121">
        <v>10</v>
      </c>
    </row>
    <row r="122" spans="1:84" ht="12.75">
      <c r="A122" s="1" t="s">
        <v>132</v>
      </c>
      <c r="B122" s="38">
        <v>5.5</v>
      </c>
      <c r="C122" s="1">
        <v>5.66</v>
      </c>
      <c r="D122" s="38">
        <v>4.8</v>
      </c>
      <c r="E122" s="56">
        <v>4.061566457616832</v>
      </c>
      <c r="F122" s="68">
        <f t="shared" si="4"/>
        <v>3.6323477372124406</v>
      </c>
      <c r="G122" s="40">
        <v>4.01</v>
      </c>
      <c r="H122" s="40">
        <v>3.52</v>
      </c>
      <c r="I122" s="40">
        <v>4.060034635366558</v>
      </c>
      <c r="J122" s="40">
        <v>3.3936651583710407</v>
      </c>
      <c r="K122" s="40">
        <v>3.178038892324606</v>
      </c>
      <c r="L122" s="47">
        <f t="shared" si="7"/>
        <v>3.292770221904081</v>
      </c>
      <c r="M122" s="48">
        <f t="shared" si="5"/>
        <v>230</v>
      </c>
      <c r="N122" s="49">
        <f t="shared" si="6"/>
        <v>41</v>
      </c>
      <c r="O122" s="53"/>
      <c r="P122" s="53">
        <v>7</v>
      </c>
      <c r="Q122" s="53"/>
      <c r="R122" s="43">
        <v>6</v>
      </c>
      <c r="S122" s="43">
        <v>10</v>
      </c>
      <c r="T122" s="6">
        <v>1</v>
      </c>
      <c r="U122" s="6"/>
      <c r="V122" s="6"/>
      <c r="W122" s="6"/>
      <c r="X122" s="6"/>
      <c r="Y122" s="6">
        <v>2</v>
      </c>
      <c r="Z122" s="6"/>
      <c r="AA122" s="6"/>
      <c r="AB122" s="6">
        <v>20</v>
      </c>
      <c r="AC122" s="6">
        <v>4</v>
      </c>
      <c r="AD122" s="6">
        <v>4</v>
      </c>
      <c r="AE122" s="27">
        <v>1</v>
      </c>
      <c r="AF122" s="27">
        <v>3</v>
      </c>
      <c r="AG122" s="27">
        <v>1</v>
      </c>
      <c r="AH122" s="27">
        <v>7</v>
      </c>
      <c r="AI122" s="27"/>
      <c r="AJ122" s="27"/>
      <c r="AK122" s="26">
        <v>1</v>
      </c>
      <c r="AL122" s="26">
        <v>1</v>
      </c>
      <c r="AM122" s="26">
        <v>12</v>
      </c>
      <c r="AN122" s="26">
        <v>14</v>
      </c>
      <c r="AO122" s="26">
        <v>21</v>
      </c>
      <c r="AP122" s="26">
        <v>3</v>
      </c>
      <c r="AQ122" s="26">
        <v>14</v>
      </c>
      <c r="AR122" s="26">
        <v>8</v>
      </c>
      <c r="AS122" s="26">
        <v>2</v>
      </c>
      <c r="AT122" s="26"/>
      <c r="AU122" s="26">
        <v>8</v>
      </c>
      <c r="AV122" s="26">
        <v>13</v>
      </c>
      <c r="AW122" s="26">
        <v>4</v>
      </c>
      <c r="AX122" s="26"/>
      <c r="AY122" s="26">
        <v>1</v>
      </c>
      <c r="AZ122">
        <v>2</v>
      </c>
      <c r="BA122">
        <v>3</v>
      </c>
      <c r="BC122">
        <v>5</v>
      </c>
      <c r="BD122">
        <v>6</v>
      </c>
      <c r="BF122">
        <v>10</v>
      </c>
      <c r="BH122">
        <v>3</v>
      </c>
      <c r="BI122">
        <v>1</v>
      </c>
      <c r="BO122">
        <v>3</v>
      </c>
      <c r="BQ122">
        <v>15</v>
      </c>
      <c r="BS122">
        <v>3</v>
      </c>
      <c r="BV122">
        <v>3</v>
      </c>
      <c r="BX122">
        <v>1</v>
      </c>
      <c r="CA122" s="5">
        <v>2</v>
      </c>
      <c r="CB122" s="5">
        <v>2</v>
      </c>
      <c r="CC122" s="5"/>
      <c r="CD122" s="5">
        <v>1</v>
      </c>
      <c r="CE122" s="5"/>
      <c r="CF122">
        <v>2</v>
      </c>
    </row>
    <row r="123" spans="1:84" ht="12.75">
      <c r="A123" s="1" t="s">
        <v>133</v>
      </c>
      <c r="B123" s="1">
        <v>2.83</v>
      </c>
      <c r="C123" s="1">
        <v>2.15</v>
      </c>
      <c r="D123" s="1">
        <v>3.77</v>
      </c>
      <c r="E123" s="56">
        <v>2.667851507181873</v>
      </c>
      <c r="F123" s="68">
        <f t="shared" si="4"/>
        <v>2.74430436478817</v>
      </c>
      <c r="G123" s="40">
        <v>3.18</v>
      </c>
      <c r="H123" s="40">
        <v>2.51</v>
      </c>
      <c r="I123" s="40">
        <v>2.520685010583029</v>
      </c>
      <c r="J123" s="40">
        <v>3.054298642533937</v>
      </c>
      <c r="K123" s="40">
        <v>2.4565381708238845</v>
      </c>
      <c r="L123" s="47">
        <f t="shared" si="7"/>
        <v>3.4359341445955627</v>
      </c>
      <c r="M123" s="48">
        <f t="shared" si="5"/>
        <v>240</v>
      </c>
      <c r="N123" s="49">
        <f t="shared" si="6"/>
        <v>51</v>
      </c>
      <c r="O123" s="53">
        <v>1</v>
      </c>
      <c r="P123" s="53">
        <v>5</v>
      </c>
      <c r="Q123" s="53"/>
      <c r="R123" s="43">
        <v>4</v>
      </c>
      <c r="S123" s="43">
        <v>4</v>
      </c>
      <c r="T123" s="6">
        <v>8</v>
      </c>
      <c r="U123" s="6">
        <v>2</v>
      </c>
      <c r="V123" s="6">
        <v>7</v>
      </c>
      <c r="W123" s="6">
        <v>3</v>
      </c>
      <c r="X123" s="6">
        <v>3</v>
      </c>
      <c r="Y123" s="6"/>
      <c r="Z123" s="6">
        <v>6</v>
      </c>
      <c r="AA123" s="6"/>
      <c r="AB123" s="6"/>
      <c r="AC123" s="6">
        <v>3</v>
      </c>
      <c r="AD123" s="6">
        <v>2</v>
      </c>
      <c r="AE123" s="27">
        <v>2</v>
      </c>
      <c r="AF123" s="27"/>
      <c r="AG123" s="27">
        <v>13</v>
      </c>
      <c r="AH123" s="27">
        <v>12</v>
      </c>
      <c r="AI123" s="27">
        <v>3</v>
      </c>
      <c r="AJ123" s="27"/>
      <c r="AK123" s="26">
        <v>1</v>
      </c>
      <c r="AL123" s="26">
        <v>5</v>
      </c>
      <c r="AM123" s="26">
        <v>12</v>
      </c>
      <c r="AN123" s="26">
        <v>9</v>
      </c>
      <c r="AO123" s="26">
        <v>7</v>
      </c>
      <c r="AP123" s="26"/>
      <c r="AQ123" s="26"/>
      <c r="AR123" s="26">
        <v>2</v>
      </c>
      <c r="AS123" s="26">
        <v>3</v>
      </c>
      <c r="AT123" s="26">
        <v>1</v>
      </c>
      <c r="AU123" s="26">
        <v>1</v>
      </c>
      <c r="AV123" s="26">
        <v>7</v>
      </c>
      <c r="AW123" s="26">
        <v>3</v>
      </c>
      <c r="AX123" s="26">
        <v>8</v>
      </c>
      <c r="AY123" s="26">
        <v>5</v>
      </c>
      <c r="AZ123" s="26">
        <v>3</v>
      </c>
      <c r="BA123" s="26">
        <v>2</v>
      </c>
      <c r="BB123" s="26">
        <v>1</v>
      </c>
      <c r="BC123" s="26">
        <v>4</v>
      </c>
      <c r="BF123">
        <v>1</v>
      </c>
      <c r="BH123">
        <v>2</v>
      </c>
      <c r="BJ123">
        <v>1</v>
      </c>
      <c r="BK123">
        <v>6</v>
      </c>
      <c r="BL123">
        <v>5</v>
      </c>
      <c r="BN123">
        <v>1</v>
      </c>
      <c r="BO123">
        <v>11</v>
      </c>
      <c r="BQ123">
        <v>17</v>
      </c>
      <c r="BR123">
        <v>16</v>
      </c>
      <c r="BS123">
        <v>11</v>
      </c>
      <c r="BU123">
        <v>1</v>
      </c>
      <c r="BV123">
        <v>1</v>
      </c>
      <c r="BX123">
        <v>1</v>
      </c>
      <c r="BY123" s="5">
        <v>1</v>
      </c>
      <c r="CA123" s="5">
        <v>4</v>
      </c>
      <c r="CB123" s="5">
        <v>7</v>
      </c>
      <c r="CC123" s="5"/>
      <c r="CD123" s="5"/>
      <c r="CE123" s="5">
        <v>1</v>
      </c>
      <c r="CF123">
        <v>1</v>
      </c>
    </row>
    <row r="124" spans="1:84" ht="12.75">
      <c r="A124" s="1" t="s">
        <v>134</v>
      </c>
      <c r="B124" s="38">
        <v>6.1</v>
      </c>
      <c r="C124" s="1">
        <v>10.64</v>
      </c>
      <c r="D124" s="1">
        <v>24.83</v>
      </c>
      <c r="E124" s="56">
        <v>35.148990289298</v>
      </c>
      <c r="F124" s="68">
        <f t="shared" si="4"/>
        <v>54.01825010721653</v>
      </c>
      <c r="G124" s="40">
        <v>38.49</v>
      </c>
      <c r="H124" s="40">
        <v>55.34</v>
      </c>
      <c r="I124" s="40">
        <v>58.93784875889937</v>
      </c>
      <c r="J124" s="40">
        <v>66.44042232277526</v>
      </c>
      <c r="K124" s="40">
        <v>50.882979454408016</v>
      </c>
      <c r="L124" s="47">
        <f t="shared" si="7"/>
        <v>50.551181102362214</v>
      </c>
      <c r="M124" s="48">
        <f t="shared" si="5"/>
        <v>3531</v>
      </c>
      <c r="N124" s="49">
        <f t="shared" si="6"/>
        <v>70</v>
      </c>
      <c r="O124" s="53">
        <v>40</v>
      </c>
      <c r="P124" s="53">
        <v>48</v>
      </c>
      <c r="Q124" s="53">
        <v>79</v>
      </c>
      <c r="R124" s="43">
        <v>13</v>
      </c>
      <c r="S124" s="43">
        <v>74</v>
      </c>
      <c r="T124" s="6">
        <v>63</v>
      </c>
      <c r="U124" s="6">
        <v>27</v>
      </c>
      <c r="V124" s="6">
        <v>34</v>
      </c>
      <c r="W124" s="6">
        <v>31</v>
      </c>
      <c r="X124" s="6">
        <v>41</v>
      </c>
      <c r="Y124" s="6">
        <v>28</v>
      </c>
      <c r="Z124" s="6">
        <v>15</v>
      </c>
      <c r="AA124" s="6">
        <v>7</v>
      </c>
      <c r="AB124" s="6">
        <v>64</v>
      </c>
      <c r="AC124" s="6">
        <v>93</v>
      </c>
      <c r="AD124" s="6">
        <v>40</v>
      </c>
      <c r="AE124" s="27">
        <v>23</v>
      </c>
      <c r="AF124" s="27">
        <v>46</v>
      </c>
      <c r="AG124" s="27">
        <v>58</v>
      </c>
      <c r="AH124" s="27">
        <v>120</v>
      </c>
      <c r="AI124" s="27">
        <v>30</v>
      </c>
      <c r="AJ124" s="27">
        <v>8</v>
      </c>
      <c r="AK124" s="26">
        <v>52</v>
      </c>
      <c r="AL124" s="26">
        <v>52</v>
      </c>
      <c r="AM124" s="26">
        <v>88</v>
      </c>
      <c r="AN124" s="26">
        <v>63</v>
      </c>
      <c r="AO124" s="26">
        <v>43</v>
      </c>
      <c r="AP124" s="26">
        <v>31</v>
      </c>
      <c r="AQ124" s="26">
        <v>16</v>
      </c>
      <c r="AR124" s="26">
        <v>21</v>
      </c>
      <c r="AS124" s="26">
        <v>45</v>
      </c>
      <c r="AT124" s="26">
        <v>36</v>
      </c>
      <c r="AU124" s="26">
        <v>74</v>
      </c>
      <c r="AV124" s="26">
        <v>109</v>
      </c>
      <c r="AW124" s="26">
        <v>110</v>
      </c>
      <c r="AX124" s="26">
        <v>123</v>
      </c>
      <c r="AY124" s="26">
        <v>98</v>
      </c>
      <c r="AZ124" s="26">
        <v>82</v>
      </c>
      <c r="BA124" s="26">
        <v>15</v>
      </c>
      <c r="BB124" s="26">
        <v>41</v>
      </c>
      <c r="BC124" s="26">
        <v>34</v>
      </c>
      <c r="BD124" s="26">
        <v>64</v>
      </c>
      <c r="BE124">
        <v>5</v>
      </c>
      <c r="BF124">
        <v>70</v>
      </c>
      <c r="BG124" s="26">
        <v>36</v>
      </c>
      <c r="BH124">
        <v>40</v>
      </c>
      <c r="BI124">
        <v>46</v>
      </c>
      <c r="BJ124">
        <v>7</v>
      </c>
      <c r="BK124">
        <v>27</v>
      </c>
      <c r="BL124">
        <v>45</v>
      </c>
      <c r="BM124">
        <v>35</v>
      </c>
      <c r="BN124">
        <v>71</v>
      </c>
      <c r="BO124">
        <v>59</v>
      </c>
      <c r="BP124">
        <v>45</v>
      </c>
      <c r="BQ124">
        <v>186</v>
      </c>
      <c r="BR124">
        <v>69</v>
      </c>
      <c r="BS124">
        <v>90</v>
      </c>
      <c r="BT124">
        <v>10</v>
      </c>
      <c r="BU124">
        <v>29</v>
      </c>
      <c r="BV124">
        <v>40</v>
      </c>
      <c r="BW124">
        <v>16</v>
      </c>
      <c r="BX124">
        <v>71</v>
      </c>
      <c r="BY124" s="5">
        <v>89</v>
      </c>
      <c r="BZ124" s="5">
        <v>60</v>
      </c>
      <c r="CA124" s="5">
        <v>79</v>
      </c>
      <c r="CB124" s="5">
        <v>54</v>
      </c>
      <c r="CC124" s="5">
        <v>7</v>
      </c>
      <c r="CD124" s="5">
        <v>27</v>
      </c>
      <c r="CE124" s="5">
        <v>31</v>
      </c>
      <c r="CF124" s="5">
        <v>8</v>
      </c>
    </row>
    <row r="125" spans="1:84" ht="12.75">
      <c r="A125" s="1" t="s">
        <v>135</v>
      </c>
      <c r="B125" s="1">
        <v>53.28</v>
      </c>
      <c r="C125" s="1">
        <v>47.74</v>
      </c>
      <c r="D125" s="38">
        <v>58.3</v>
      </c>
      <c r="E125" s="56">
        <v>65.01172870726279</v>
      </c>
      <c r="F125" s="68">
        <f t="shared" si="4"/>
        <v>92.91948074207149</v>
      </c>
      <c r="G125" s="40">
        <v>83.98</v>
      </c>
      <c r="H125" s="40">
        <v>105.58</v>
      </c>
      <c r="I125" s="40">
        <v>88.51260342505293</v>
      </c>
      <c r="J125" s="40">
        <v>90.29034690799396</v>
      </c>
      <c r="K125" s="40">
        <v>96.2344533773105</v>
      </c>
      <c r="L125" s="47">
        <f t="shared" si="7"/>
        <v>90.23622047244096</v>
      </c>
      <c r="M125" s="48">
        <f t="shared" si="5"/>
        <v>6303</v>
      </c>
      <c r="N125" s="49">
        <f t="shared" si="6"/>
        <v>70</v>
      </c>
      <c r="O125" s="53">
        <v>102</v>
      </c>
      <c r="P125" s="53">
        <v>29</v>
      </c>
      <c r="Q125" s="53">
        <v>86</v>
      </c>
      <c r="R125" s="43">
        <v>44</v>
      </c>
      <c r="S125" s="43">
        <v>36</v>
      </c>
      <c r="T125" s="6">
        <v>125</v>
      </c>
      <c r="U125" s="6">
        <v>89</v>
      </c>
      <c r="V125" s="6">
        <v>83</v>
      </c>
      <c r="W125" s="6">
        <v>189</v>
      </c>
      <c r="X125" s="6">
        <v>46</v>
      </c>
      <c r="Y125" s="6">
        <v>36</v>
      </c>
      <c r="Z125" s="6">
        <v>40</v>
      </c>
      <c r="AA125" s="6">
        <v>20</v>
      </c>
      <c r="AB125" s="6">
        <v>87</v>
      </c>
      <c r="AC125" s="6">
        <v>158</v>
      </c>
      <c r="AD125" s="6">
        <v>90</v>
      </c>
      <c r="AE125" s="27">
        <v>70</v>
      </c>
      <c r="AF125" s="27">
        <v>48</v>
      </c>
      <c r="AG125" s="27">
        <v>204</v>
      </c>
      <c r="AH125" s="27">
        <v>233</v>
      </c>
      <c r="AI125" s="27">
        <v>45</v>
      </c>
      <c r="AJ125" s="27">
        <v>12</v>
      </c>
      <c r="AK125" s="26">
        <v>75</v>
      </c>
      <c r="AL125" s="26">
        <v>33</v>
      </c>
      <c r="AM125" s="26">
        <v>138</v>
      </c>
      <c r="AN125" s="26">
        <v>108</v>
      </c>
      <c r="AO125" s="26">
        <v>88</v>
      </c>
      <c r="AP125" s="26">
        <v>119</v>
      </c>
      <c r="AQ125" s="26">
        <v>93</v>
      </c>
      <c r="AR125" s="26">
        <v>88</v>
      </c>
      <c r="AS125" s="26">
        <v>61</v>
      </c>
      <c r="AT125" s="26">
        <v>21</v>
      </c>
      <c r="AU125" s="26">
        <v>46</v>
      </c>
      <c r="AV125" s="26">
        <v>153</v>
      </c>
      <c r="AW125" s="26">
        <v>104</v>
      </c>
      <c r="AX125" s="26">
        <v>239</v>
      </c>
      <c r="AY125" s="26">
        <v>107</v>
      </c>
      <c r="AZ125" s="26">
        <v>194</v>
      </c>
      <c r="BA125" s="26">
        <v>33</v>
      </c>
      <c r="BB125" s="26">
        <v>112</v>
      </c>
      <c r="BC125" s="26">
        <v>117</v>
      </c>
      <c r="BD125" s="26">
        <v>212</v>
      </c>
      <c r="BE125">
        <v>48</v>
      </c>
      <c r="BF125">
        <v>126</v>
      </c>
      <c r="BG125" s="26">
        <v>18</v>
      </c>
      <c r="BH125">
        <v>65</v>
      </c>
      <c r="BI125">
        <v>38</v>
      </c>
      <c r="BJ125">
        <v>6</v>
      </c>
      <c r="BK125">
        <v>106</v>
      </c>
      <c r="BL125">
        <v>136</v>
      </c>
      <c r="BM125">
        <v>121</v>
      </c>
      <c r="BN125">
        <v>50</v>
      </c>
      <c r="BO125">
        <v>96</v>
      </c>
      <c r="BP125">
        <v>47</v>
      </c>
      <c r="BQ125">
        <v>207</v>
      </c>
      <c r="BR125">
        <v>75</v>
      </c>
      <c r="BS125">
        <v>172</v>
      </c>
      <c r="BT125">
        <v>22</v>
      </c>
      <c r="BU125">
        <v>136</v>
      </c>
      <c r="BV125">
        <v>135</v>
      </c>
      <c r="BW125">
        <v>70</v>
      </c>
      <c r="BX125">
        <v>199</v>
      </c>
      <c r="BY125" s="5">
        <v>70</v>
      </c>
      <c r="BZ125" s="5">
        <v>72</v>
      </c>
      <c r="CA125" s="5">
        <v>62</v>
      </c>
      <c r="CB125" s="5">
        <v>47</v>
      </c>
      <c r="CC125" s="5">
        <v>56</v>
      </c>
      <c r="CD125" s="5">
        <v>43</v>
      </c>
      <c r="CE125" s="5">
        <v>39</v>
      </c>
      <c r="CF125" s="5">
        <v>28</v>
      </c>
    </row>
    <row r="126" spans="1:79" ht="12.75">
      <c r="A126" s="1" t="s">
        <v>136</v>
      </c>
      <c r="B126" s="1">
        <v>0.01</v>
      </c>
      <c r="C126" s="71" t="s">
        <v>280</v>
      </c>
      <c r="D126" s="1">
        <v>0.08</v>
      </c>
      <c r="E126" s="56">
        <v>0.024</v>
      </c>
      <c r="F126" s="68">
        <f t="shared" si="4"/>
        <v>0.02890320491020637</v>
      </c>
      <c r="G126" s="40"/>
      <c r="H126" s="40">
        <v>0.07</v>
      </c>
      <c r="I126" s="40">
        <v>0.03848374061958823</v>
      </c>
      <c r="J126" s="40">
        <v>0.018853695324283562</v>
      </c>
      <c r="K126" s="40">
        <v>0.017178588607160032</v>
      </c>
      <c r="L126" s="47">
        <f t="shared" si="7"/>
        <v>0.07158196134574088</v>
      </c>
      <c r="M126" s="48">
        <f t="shared" si="5"/>
        <v>5</v>
      </c>
      <c r="N126" s="49">
        <f t="shared" si="6"/>
        <v>5</v>
      </c>
      <c r="O126" s="53"/>
      <c r="P126" s="53"/>
      <c r="Q126" s="53"/>
      <c r="R126" s="21"/>
      <c r="S126" s="2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27"/>
      <c r="AF126" s="27"/>
      <c r="AG126" s="27">
        <v>1</v>
      </c>
      <c r="AH126" s="27"/>
      <c r="AI126" s="27">
        <v>1</v>
      </c>
      <c r="AJ126" s="27"/>
      <c r="AQ126" s="26">
        <v>1</v>
      </c>
      <c r="AR126" s="26"/>
      <c r="BY126" s="5">
        <v>1</v>
      </c>
      <c r="CA126" s="5">
        <v>1</v>
      </c>
    </row>
    <row r="127" spans="1:83" ht="12.75">
      <c r="A127" s="1" t="s">
        <v>137</v>
      </c>
      <c r="B127" s="1">
        <v>2.14</v>
      </c>
      <c r="C127" s="1">
        <v>2.05</v>
      </c>
      <c r="D127" s="1">
        <v>2.04</v>
      </c>
      <c r="E127" s="56">
        <v>2.457497268865062</v>
      </c>
      <c r="F127" s="68">
        <f t="shared" si="4"/>
        <v>2.4343210778686255</v>
      </c>
      <c r="G127" s="40">
        <v>2.2</v>
      </c>
      <c r="H127" s="40">
        <v>2.14</v>
      </c>
      <c r="I127" s="40">
        <v>2.0396382528381762</v>
      </c>
      <c r="J127" s="40">
        <v>3.3182503770739067</v>
      </c>
      <c r="K127" s="40">
        <v>2.4737167594310447</v>
      </c>
      <c r="L127" s="47">
        <f t="shared" si="7"/>
        <v>2.3908375089477456</v>
      </c>
      <c r="M127" s="48">
        <f t="shared" si="5"/>
        <v>167</v>
      </c>
      <c r="N127" s="49">
        <f t="shared" si="6"/>
        <v>48</v>
      </c>
      <c r="O127" s="53">
        <v>1</v>
      </c>
      <c r="P127" s="53">
        <v>3</v>
      </c>
      <c r="Q127" s="53"/>
      <c r="R127" s="43">
        <v>1</v>
      </c>
      <c r="S127" s="43">
        <v>6</v>
      </c>
      <c r="T127" s="6"/>
      <c r="U127" s="6">
        <v>1</v>
      </c>
      <c r="V127" s="6">
        <v>2</v>
      </c>
      <c r="W127" s="6">
        <v>6</v>
      </c>
      <c r="X127" s="6">
        <v>1</v>
      </c>
      <c r="Y127" s="6"/>
      <c r="Z127" s="6">
        <v>5</v>
      </c>
      <c r="AA127" s="6"/>
      <c r="AB127" s="6">
        <v>18</v>
      </c>
      <c r="AC127" s="6">
        <v>3</v>
      </c>
      <c r="AD127" s="6"/>
      <c r="AE127" s="27">
        <v>2</v>
      </c>
      <c r="AF127" s="27">
        <v>5</v>
      </c>
      <c r="AG127" s="27">
        <v>2</v>
      </c>
      <c r="AH127" s="27">
        <v>2</v>
      </c>
      <c r="AI127" s="27">
        <v>1</v>
      </c>
      <c r="AJ127" s="27"/>
      <c r="AK127" s="26"/>
      <c r="AL127" s="26">
        <v>1</v>
      </c>
      <c r="AM127" s="26">
        <v>3</v>
      </c>
      <c r="AN127" s="26">
        <v>8</v>
      </c>
      <c r="AO127" s="26">
        <v>16</v>
      </c>
      <c r="AP127" s="26"/>
      <c r="AQ127" s="26"/>
      <c r="AR127" s="26">
        <v>5</v>
      </c>
      <c r="AS127" s="26">
        <v>2</v>
      </c>
      <c r="AT127" s="26">
        <v>2</v>
      </c>
      <c r="AU127" s="26">
        <v>4</v>
      </c>
      <c r="AV127" s="26">
        <v>3</v>
      </c>
      <c r="AW127" s="26">
        <v>2</v>
      </c>
      <c r="AX127" s="26">
        <v>3</v>
      </c>
      <c r="AY127" s="26">
        <v>2</v>
      </c>
      <c r="AZ127" s="26">
        <v>2</v>
      </c>
      <c r="BA127" s="26"/>
      <c r="BB127" s="26">
        <v>4</v>
      </c>
      <c r="BC127" s="26">
        <v>1</v>
      </c>
      <c r="BD127" s="26">
        <v>5</v>
      </c>
      <c r="BF127">
        <v>6</v>
      </c>
      <c r="BG127" s="26">
        <v>1</v>
      </c>
      <c r="BH127">
        <v>2</v>
      </c>
      <c r="BI127">
        <v>2</v>
      </c>
      <c r="BL127">
        <v>2</v>
      </c>
      <c r="BM127">
        <v>2</v>
      </c>
      <c r="BN127">
        <v>1</v>
      </c>
      <c r="BO127">
        <v>2</v>
      </c>
      <c r="BQ127">
        <v>3</v>
      </c>
      <c r="BR127">
        <v>3</v>
      </c>
      <c r="BS127">
        <v>6</v>
      </c>
      <c r="BX127">
        <v>1</v>
      </c>
      <c r="BZ127" s="5">
        <v>1</v>
      </c>
      <c r="CA127" s="5">
        <v>1</v>
      </c>
      <c r="CB127" s="5">
        <v>11</v>
      </c>
      <c r="CC127" s="5"/>
      <c r="CD127" s="5">
        <v>1</v>
      </c>
      <c r="CE127" s="5"/>
    </row>
    <row r="128" spans="1:83" ht="12.75">
      <c r="A128" s="1" t="s">
        <v>138</v>
      </c>
      <c r="B128" s="1">
        <v>0.19</v>
      </c>
      <c r="C128" s="1">
        <v>0.08</v>
      </c>
      <c r="D128" s="1">
        <v>0.19</v>
      </c>
      <c r="E128" s="56">
        <v>0.22788528221183565</v>
      </c>
      <c r="F128" s="68">
        <f t="shared" si="4"/>
        <v>0.24053785647622106</v>
      </c>
      <c r="G128" s="40">
        <v>0.32</v>
      </c>
      <c r="H128" s="40">
        <v>0.23</v>
      </c>
      <c r="I128" s="40">
        <v>0.30786992495670584</v>
      </c>
      <c r="J128" s="40">
        <v>0.20739064856711917</v>
      </c>
      <c r="K128" s="40">
        <v>0.13742870885728026</v>
      </c>
      <c r="L128" s="47">
        <f t="shared" si="7"/>
        <v>0.17179670722977813</v>
      </c>
      <c r="M128" s="48">
        <f t="shared" si="5"/>
        <v>12</v>
      </c>
      <c r="N128" s="49">
        <f t="shared" si="6"/>
        <v>10</v>
      </c>
      <c r="O128" s="53"/>
      <c r="P128" s="53"/>
      <c r="Q128" s="53"/>
      <c r="R128" s="43"/>
      <c r="S128" s="43"/>
      <c r="T128" s="6"/>
      <c r="U128" s="6"/>
      <c r="V128" s="6"/>
      <c r="W128" s="6"/>
      <c r="X128" s="6">
        <v>1</v>
      </c>
      <c r="Y128" s="6"/>
      <c r="Z128" s="6">
        <v>1</v>
      </c>
      <c r="AA128" s="6"/>
      <c r="AB128" s="6"/>
      <c r="AC128" s="6"/>
      <c r="AD128" s="6"/>
      <c r="AE128" s="27"/>
      <c r="AF128" s="27"/>
      <c r="AG128" s="27"/>
      <c r="AH128" s="27"/>
      <c r="AI128" s="27"/>
      <c r="AJ128" s="27">
        <v>1</v>
      </c>
      <c r="AK128" s="26"/>
      <c r="AL128" s="26">
        <v>2</v>
      </c>
      <c r="AM128" s="26"/>
      <c r="AR128" s="92"/>
      <c r="AS128" s="26">
        <v>1</v>
      </c>
      <c r="AT128" s="26">
        <v>1</v>
      </c>
      <c r="AU128" s="26"/>
      <c r="AV128" s="26"/>
      <c r="AW128" s="26">
        <v>1</v>
      </c>
      <c r="AX128" s="26"/>
      <c r="AY128" s="26"/>
      <c r="BB128" s="26">
        <v>1</v>
      </c>
      <c r="BC128" s="26"/>
      <c r="BD128" s="26"/>
      <c r="BH128">
        <v>2</v>
      </c>
      <c r="BV128">
        <v>1</v>
      </c>
      <c r="CB128" s="5"/>
      <c r="CC128" s="5"/>
      <c r="CD128" s="5"/>
      <c r="CE128" s="5"/>
    </row>
    <row r="129" spans="1:84" ht="12.75">
      <c r="A129" s="1" t="s">
        <v>139</v>
      </c>
      <c r="B129" s="38">
        <v>3.1</v>
      </c>
      <c r="C129" s="1">
        <v>4.59</v>
      </c>
      <c r="D129" s="1">
        <v>4.52</v>
      </c>
      <c r="E129" s="56">
        <v>5.309732551082339</v>
      </c>
      <c r="F129" s="68">
        <f t="shared" si="4"/>
        <v>8.13662896514422</v>
      </c>
      <c r="G129" s="40">
        <v>3.74</v>
      </c>
      <c r="H129" s="40">
        <v>12.66</v>
      </c>
      <c r="I129" s="40">
        <v>4.310178949393881</v>
      </c>
      <c r="J129" s="40">
        <v>6.315987933634993</v>
      </c>
      <c r="K129" s="40">
        <v>13.656977942692226</v>
      </c>
      <c r="L129" s="47">
        <f t="shared" si="7"/>
        <v>7.602004294917682</v>
      </c>
      <c r="M129" s="48">
        <f t="shared" si="5"/>
        <v>531</v>
      </c>
      <c r="N129" s="49">
        <f t="shared" si="6"/>
        <v>65</v>
      </c>
      <c r="O129" s="53">
        <v>6</v>
      </c>
      <c r="P129" s="53">
        <v>11</v>
      </c>
      <c r="Q129" s="53">
        <v>1</v>
      </c>
      <c r="R129" s="43">
        <v>7</v>
      </c>
      <c r="S129" s="43">
        <v>3</v>
      </c>
      <c r="T129" s="6">
        <v>7</v>
      </c>
      <c r="U129" s="6">
        <v>16</v>
      </c>
      <c r="V129" s="6">
        <v>7</v>
      </c>
      <c r="W129" s="6">
        <v>10</v>
      </c>
      <c r="X129" s="6">
        <v>6</v>
      </c>
      <c r="Y129" s="6">
        <v>4</v>
      </c>
      <c r="Z129" s="6"/>
      <c r="AA129" s="6">
        <v>2</v>
      </c>
      <c r="AB129" s="6">
        <v>1</v>
      </c>
      <c r="AC129" s="6">
        <v>15</v>
      </c>
      <c r="AD129" s="6">
        <v>2</v>
      </c>
      <c r="AE129" s="27">
        <v>1</v>
      </c>
      <c r="AF129" s="27">
        <v>6</v>
      </c>
      <c r="AG129" s="27">
        <v>14</v>
      </c>
      <c r="AH129" s="27">
        <v>11</v>
      </c>
      <c r="AI129" s="27">
        <v>31</v>
      </c>
      <c r="AJ129" s="27">
        <v>5</v>
      </c>
      <c r="AK129" s="26">
        <v>14</v>
      </c>
      <c r="AL129" s="26">
        <v>5</v>
      </c>
      <c r="AM129" s="26">
        <v>7</v>
      </c>
      <c r="AN129" s="26">
        <v>13</v>
      </c>
      <c r="AO129" s="26">
        <v>18</v>
      </c>
      <c r="AP129" s="26">
        <v>8</v>
      </c>
      <c r="AQ129" s="26">
        <v>7</v>
      </c>
      <c r="AR129" s="26">
        <v>12</v>
      </c>
      <c r="AS129" s="26">
        <v>9</v>
      </c>
      <c r="AT129" s="26">
        <v>26</v>
      </c>
      <c r="AU129" s="26">
        <v>1</v>
      </c>
      <c r="AV129" s="26">
        <v>7</v>
      </c>
      <c r="AW129" s="26">
        <v>8</v>
      </c>
      <c r="AX129" s="26">
        <v>9</v>
      </c>
      <c r="AY129" s="26">
        <v>10</v>
      </c>
      <c r="AZ129" s="26">
        <v>7</v>
      </c>
      <c r="BA129" s="26">
        <v>9</v>
      </c>
      <c r="BB129" s="26">
        <v>13</v>
      </c>
      <c r="BC129" s="26">
        <v>9</v>
      </c>
      <c r="BD129" s="26">
        <v>3</v>
      </c>
      <c r="BE129">
        <v>3</v>
      </c>
      <c r="BF129">
        <v>5</v>
      </c>
      <c r="BG129" s="26">
        <v>9</v>
      </c>
      <c r="BH129">
        <v>17</v>
      </c>
      <c r="BI129">
        <v>2</v>
      </c>
      <c r="BJ129">
        <v>2</v>
      </c>
      <c r="BK129">
        <v>2</v>
      </c>
      <c r="BL129">
        <v>3</v>
      </c>
      <c r="BM129">
        <v>4</v>
      </c>
      <c r="BN129">
        <v>5</v>
      </c>
      <c r="BO129">
        <v>24</v>
      </c>
      <c r="BP129">
        <v>10</v>
      </c>
      <c r="BQ129">
        <v>21</v>
      </c>
      <c r="BS129">
        <v>6</v>
      </c>
      <c r="BU129">
        <v>13</v>
      </c>
      <c r="BV129">
        <v>6</v>
      </c>
      <c r="BW129">
        <v>2</v>
      </c>
      <c r="BX129">
        <v>2</v>
      </c>
      <c r="BY129" s="5">
        <v>12</v>
      </c>
      <c r="BZ129" s="5">
        <v>6</v>
      </c>
      <c r="CA129" s="5">
        <v>2</v>
      </c>
      <c r="CB129" s="5">
        <v>9</v>
      </c>
      <c r="CC129" s="5"/>
      <c r="CD129" s="5"/>
      <c r="CE129" s="5">
        <v>3</v>
      </c>
      <c r="CF129">
        <v>2</v>
      </c>
    </row>
    <row r="130" spans="1:83" ht="12.75">
      <c r="A130" s="1" t="s">
        <v>140</v>
      </c>
      <c r="B130" s="1">
        <v>9.03</v>
      </c>
      <c r="C130" s="1">
        <v>14.15</v>
      </c>
      <c r="D130" s="1">
        <v>13.38</v>
      </c>
      <c r="E130" s="56">
        <v>11.63318187335626</v>
      </c>
      <c r="F130" s="68">
        <f t="shared" si="4"/>
        <v>16.51078321575047</v>
      </c>
      <c r="G130" s="40">
        <v>16.96</v>
      </c>
      <c r="H130" s="40">
        <v>14.8</v>
      </c>
      <c r="I130" s="40">
        <v>15.20107754473735</v>
      </c>
      <c r="J130" s="40">
        <v>17.194570135746606</v>
      </c>
      <c r="K130" s="40">
        <v>18.398268398268396</v>
      </c>
      <c r="L130" s="47">
        <f t="shared" si="7"/>
        <v>14.788833214030067</v>
      </c>
      <c r="M130" s="48">
        <f t="shared" si="5"/>
        <v>1033</v>
      </c>
      <c r="N130" s="49">
        <f t="shared" si="6"/>
        <v>66</v>
      </c>
      <c r="O130" s="53">
        <v>26</v>
      </c>
      <c r="P130" s="53">
        <v>3</v>
      </c>
      <c r="Q130" s="53">
        <v>9</v>
      </c>
      <c r="R130" s="43">
        <v>4</v>
      </c>
      <c r="S130" s="43">
        <v>1</v>
      </c>
      <c r="T130" s="6">
        <v>15</v>
      </c>
      <c r="U130" s="6">
        <v>34</v>
      </c>
      <c r="V130" s="6">
        <v>15</v>
      </c>
      <c r="W130" s="6">
        <v>25</v>
      </c>
      <c r="X130" s="6">
        <v>20</v>
      </c>
      <c r="Y130" s="6"/>
      <c r="Z130" s="6"/>
      <c r="AA130" s="6">
        <v>6</v>
      </c>
      <c r="AB130" s="6"/>
      <c r="AC130" s="6">
        <v>26</v>
      </c>
      <c r="AD130" s="6">
        <v>6</v>
      </c>
      <c r="AE130" s="27">
        <v>4</v>
      </c>
      <c r="AF130" s="27">
        <v>5</v>
      </c>
      <c r="AG130" s="27">
        <v>23</v>
      </c>
      <c r="AH130" s="27">
        <v>38</v>
      </c>
      <c r="AI130" s="27">
        <v>6</v>
      </c>
      <c r="AJ130" s="27">
        <v>5</v>
      </c>
      <c r="AK130" s="26">
        <v>22</v>
      </c>
      <c r="AL130" s="26">
        <v>5</v>
      </c>
      <c r="AM130" s="26">
        <v>34</v>
      </c>
      <c r="AN130" s="26">
        <v>13</v>
      </c>
      <c r="AO130" s="26">
        <v>3</v>
      </c>
      <c r="AP130" s="26">
        <v>35</v>
      </c>
      <c r="AQ130" s="26">
        <v>3</v>
      </c>
      <c r="AR130" s="26">
        <v>21</v>
      </c>
      <c r="AS130" s="26">
        <v>13</v>
      </c>
      <c r="AT130" s="26">
        <v>3</v>
      </c>
      <c r="AU130" s="26">
        <v>3</v>
      </c>
      <c r="AV130" s="26">
        <v>3</v>
      </c>
      <c r="AW130" s="26">
        <v>16</v>
      </c>
      <c r="AX130" s="26">
        <v>56</v>
      </c>
      <c r="AY130" s="26">
        <v>46</v>
      </c>
      <c r="AZ130" s="26">
        <v>33</v>
      </c>
      <c r="BA130" s="26">
        <v>5</v>
      </c>
      <c r="BB130" s="26">
        <v>35</v>
      </c>
      <c r="BC130" s="26">
        <v>25</v>
      </c>
      <c r="BD130" s="26">
        <v>16</v>
      </c>
      <c r="BE130">
        <v>10</v>
      </c>
      <c r="BF130">
        <v>13</v>
      </c>
      <c r="BG130" s="26">
        <v>1</v>
      </c>
      <c r="BH130">
        <v>23</v>
      </c>
      <c r="BI130">
        <v>5</v>
      </c>
      <c r="BJ130">
        <v>4</v>
      </c>
      <c r="BK130">
        <v>24</v>
      </c>
      <c r="BL130">
        <v>42</v>
      </c>
      <c r="BM130">
        <v>24</v>
      </c>
      <c r="BN130">
        <v>6</v>
      </c>
      <c r="BO130">
        <v>11</v>
      </c>
      <c r="BP130">
        <v>11</v>
      </c>
      <c r="BQ130">
        <v>30</v>
      </c>
      <c r="BR130">
        <v>16</v>
      </c>
      <c r="BS130">
        <v>16</v>
      </c>
      <c r="BT130">
        <v>30</v>
      </c>
      <c r="BU130">
        <v>20</v>
      </c>
      <c r="BV130">
        <v>14</v>
      </c>
      <c r="BW130">
        <v>13</v>
      </c>
      <c r="BX130">
        <v>11</v>
      </c>
      <c r="BY130" s="5">
        <v>17</v>
      </c>
      <c r="BZ130" s="5">
        <v>1</v>
      </c>
      <c r="CA130" s="5">
        <v>2</v>
      </c>
      <c r="CB130" s="5">
        <v>3</v>
      </c>
      <c r="CC130" s="5">
        <v>13</v>
      </c>
      <c r="CD130" s="5">
        <v>2</v>
      </c>
      <c r="CE130" s="5">
        <v>10</v>
      </c>
    </row>
    <row r="131" spans="1:83" ht="12.75">
      <c r="A131" s="1" t="s">
        <v>141</v>
      </c>
      <c r="B131" s="1">
        <v>0.04</v>
      </c>
      <c r="C131" s="1">
        <v>0.06</v>
      </c>
      <c r="D131" s="1">
        <v>0.18</v>
      </c>
      <c r="E131" s="56">
        <v>0.04616144042079709</v>
      </c>
      <c r="F131" s="68">
        <f t="shared" si="4"/>
        <v>0.06844519750402103</v>
      </c>
      <c r="G131" s="40">
        <v>0.06</v>
      </c>
      <c r="H131" s="40">
        <v>0.03</v>
      </c>
      <c r="I131" s="40"/>
      <c r="J131" s="40">
        <v>0.13197586726998492</v>
      </c>
      <c r="K131" s="40">
        <v>0.12025012025012023</v>
      </c>
      <c r="L131" s="47">
        <f t="shared" si="7"/>
        <v>0.11453113815318541</v>
      </c>
      <c r="M131" s="48">
        <f t="shared" si="5"/>
        <v>8</v>
      </c>
      <c r="N131" s="49">
        <f t="shared" si="6"/>
        <v>7</v>
      </c>
      <c r="O131" s="53">
        <v>1</v>
      </c>
      <c r="P131" s="53"/>
      <c r="Q131" s="53"/>
      <c r="R131" s="21"/>
      <c r="S131" s="43"/>
      <c r="T131" s="6"/>
      <c r="U131" s="6"/>
      <c r="V131" s="6"/>
      <c r="W131" s="6"/>
      <c r="X131" s="6"/>
      <c r="Y131" s="6"/>
      <c r="Z131" s="6"/>
      <c r="AA131" s="6"/>
      <c r="AB131" s="6">
        <v>1</v>
      </c>
      <c r="AC131" s="6"/>
      <c r="AD131" s="6"/>
      <c r="AE131" s="27"/>
      <c r="AF131" s="27"/>
      <c r="AG131" s="27"/>
      <c r="AH131" s="27"/>
      <c r="AI131" s="27"/>
      <c r="AJ131" s="27"/>
      <c r="AO131" s="26">
        <v>1</v>
      </c>
      <c r="AR131" s="92"/>
      <c r="AY131" s="26"/>
      <c r="AZ131" s="26">
        <v>2</v>
      </c>
      <c r="BA131" s="26"/>
      <c r="BE131">
        <v>1</v>
      </c>
      <c r="BH131">
        <v>1</v>
      </c>
      <c r="BO131">
        <v>1</v>
      </c>
      <c r="CC131" s="5"/>
      <c r="CD131" s="5"/>
      <c r="CE131" s="5"/>
    </row>
    <row r="132" spans="1:83" ht="12.75">
      <c r="A132" s="1" t="s">
        <v>142</v>
      </c>
      <c r="B132" s="1">
        <v>17.77</v>
      </c>
      <c r="C132" s="1">
        <v>12.22</v>
      </c>
      <c r="D132" s="38">
        <v>11.5</v>
      </c>
      <c r="E132" s="56">
        <v>36.516777260772805</v>
      </c>
      <c r="F132" s="68">
        <f t="shared" si="4"/>
        <v>39.18545361149891</v>
      </c>
      <c r="G132" s="40">
        <v>36.3</v>
      </c>
      <c r="H132" s="40">
        <v>20.65</v>
      </c>
      <c r="I132" s="40">
        <v>46.39214931691361</v>
      </c>
      <c r="J132" s="40">
        <v>54.05354449472097</v>
      </c>
      <c r="K132" s="40">
        <v>38.53157424585995</v>
      </c>
      <c r="L132" s="47">
        <f t="shared" si="7"/>
        <v>57.050823192555484</v>
      </c>
      <c r="M132" s="48">
        <f t="shared" si="5"/>
        <v>3985</v>
      </c>
      <c r="N132" s="49">
        <f t="shared" si="6"/>
        <v>51</v>
      </c>
      <c r="O132" s="53">
        <v>80</v>
      </c>
      <c r="P132" s="53">
        <v>344</v>
      </c>
      <c r="Q132" s="53"/>
      <c r="R132" s="43">
        <v>45</v>
      </c>
      <c r="S132" s="43"/>
      <c r="T132" s="6">
        <v>10</v>
      </c>
      <c r="U132" s="6">
        <v>69</v>
      </c>
      <c r="V132" s="6">
        <v>31</v>
      </c>
      <c r="W132" s="6">
        <v>46</v>
      </c>
      <c r="X132" s="6">
        <v>30</v>
      </c>
      <c r="Y132" s="6"/>
      <c r="Z132" s="6">
        <v>685</v>
      </c>
      <c r="AA132" s="6">
        <v>28</v>
      </c>
      <c r="AB132" s="6"/>
      <c r="AC132" s="6">
        <v>12</v>
      </c>
      <c r="AD132" s="6">
        <v>6</v>
      </c>
      <c r="AE132" s="27"/>
      <c r="AF132" s="27">
        <v>93</v>
      </c>
      <c r="AG132" s="27">
        <v>21</v>
      </c>
      <c r="AH132" s="27">
        <v>108</v>
      </c>
      <c r="AI132" s="27"/>
      <c r="AJ132" s="27">
        <v>15</v>
      </c>
      <c r="AK132" s="26">
        <v>14</v>
      </c>
      <c r="AL132" s="26">
        <v>326</v>
      </c>
      <c r="AM132" s="26">
        <v>304</v>
      </c>
      <c r="AN132" s="26"/>
      <c r="AO132" s="26">
        <v>6</v>
      </c>
      <c r="AP132" s="26">
        <v>139</v>
      </c>
      <c r="AQ132" s="26"/>
      <c r="AR132" s="26">
        <v>43</v>
      </c>
      <c r="AS132" s="26">
        <v>27</v>
      </c>
      <c r="AT132" s="26">
        <v>39</v>
      </c>
      <c r="AU132" s="26"/>
      <c r="AV132" s="26"/>
      <c r="AW132" s="26">
        <v>5</v>
      </c>
      <c r="AX132" s="26">
        <v>44</v>
      </c>
      <c r="AY132" s="26">
        <v>24</v>
      </c>
      <c r="AZ132" s="26">
        <v>515</v>
      </c>
      <c r="BA132" s="26"/>
      <c r="BB132" s="26">
        <v>78</v>
      </c>
      <c r="BC132" s="26"/>
      <c r="BD132" s="26">
        <v>2</v>
      </c>
      <c r="BE132">
        <v>5</v>
      </c>
      <c r="BH132">
        <v>1</v>
      </c>
      <c r="BI132">
        <v>4</v>
      </c>
      <c r="BJ132">
        <v>45</v>
      </c>
      <c r="BK132">
        <v>122</v>
      </c>
      <c r="BL132">
        <v>142</v>
      </c>
      <c r="BM132">
        <v>56</v>
      </c>
      <c r="BN132">
        <v>2</v>
      </c>
      <c r="BO132">
        <v>61</v>
      </c>
      <c r="BP132">
        <v>60</v>
      </c>
      <c r="BQ132">
        <v>43</v>
      </c>
      <c r="BR132">
        <v>99</v>
      </c>
      <c r="BS132">
        <v>65</v>
      </c>
      <c r="BT132">
        <v>15</v>
      </c>
      <c r="BU132">
        <v>7</v>
      </c>
      <c r="BV132">
        <v>30</v>
      </c>
      <c r="BX132">
        <v>7</v>
      </c>
      <c r="BY132" s="5">
        <v>16</v>
      </c>
      <c r="CA132" s="5">
        <v>2</v>
      </c>
      <c r="CB132" s="5"/>
      <c r="CC132" s="5"/>
      <c r="CD132" s="5">
        <v>3</v>
      </c>
      <c r="CE132" s="5">
        <v>11</v>
      </c>
    </row>
    <row r="133" spans="1:44" ht="12.75">
      <c r="A133" s="1" t="s">
        <v>143</v>
      </c>
      <c r="B133" s="1">
        <v>0.35</v>
      </c>
      <c r="C133" s="1">
        <v>0.09</v>
      </c>
      <c r="D133" s="1">
        <v>0.01</v>
      </c>
      <c r="E133" s="56">
        <v>0.008023062917256726</v>
      </c>
      <c r="F133" s="68">
        <f t="shared" si="4"/>
        <v>0</v>
      </c>
      <c r="G133" s="40"/>
      <c r="H133" s="40"/>
      <c r="I133" s="40"/>
      <c r="J133" s="40"/>
      <c r="K133" s="40"/>
      <c r="L133" s="47">
        <f t="shared" si="7"/>
        <v>0</v>
      </c>
      <c r="M133" s="48">
        <f t="shared" si="5"/>
        <v>0</v>
      </c>
      <c r="N133" s="49">
        <f t="shared" si="6"/>
        <v>0</v>
      </c>
      <c r="O133" s="53"/>
      <c r="P133" s="53"/>
      <c r="Q133" s="53"/>
      <c r="R133" s="21"/>
      <c r="S133" s="2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27"/>
      <c r="AF133" s="27"/>
      <c r="AG133" s="27"/>
      <c r="AH133" s="27"/>
      <c r="AI133" s="27"/>
      <c r="AJ133" s="27"/>
      <c r="AR133" s="92"/>
    </row>
    <row r="134" spans="1:84" ht="12.75">
      <c r="A134" s="1" t="s">
        <v>144</v>
      </c>
      <c r="B134" s="1">
        <v>62.09</v>
      </c>
      <c r="C134" s="1">
        <v>51.27</v>
      </c>
      <c r="D134" s="1">
        <v>27.48</v>
      </c>
      <c r="E134" s="56">
        <v>25.70078535302448</v>
      </c>
      <c r="F134" s="68">
        <f t="shared" si="4"/>
        <v>29.66352199017434</v>
      </c>
      <c r="G134" s="40">
        <v>32.03</v>
      </c>
      <c r="H134" s="40">
        <v>26.51</v>
      </c>
      <c r="I134" s="40">
        <v>29.03598229747932</v>
      </c>
      <c r="J134" s="40">
        <v>31.8815987933635</v>
      </c>
      <c r="K134" s="40">
        <v>28.860028860028855</v>
      </c>
      <c r="L134" s="47">
        <f t="shared" si="7"/>
        <v>36.47816750178956</v>
      </c>
      <c r="M134" s="48">
        <f t="shared" si="5"/>
        <v>2548</v>
      </c>
      <c r="N134" s="49">
        <f t="shared" si="6"/>
        <v>68</v>
      </c>
      <c r="O134" s="53">
        <v>34</v>
      </c>
      <c r="P134" s="53">
        <v>78</v>
      </c>
      <c r="Q134" s="53">
        <v>52</v>
      </c>
      <c r="R134" s="43">
        <v>24</v>
      </c>
      <c r="S134" s="43">
        <v>13</v>
      </c>
      <c r="T134" s="6">
        <v>18</v>
      </c>
      <c r="U134" s="6">
        <v>49</v>
      </c>
      <c r="V134" s="6">
        <v>15</v>
      </c>
      <c r="W134" s="6">
        <v>21</v>
      </c>
      <c r="X134" s="6">
        <v>18</v>
      </c>
      <c r="Y134" s="6">
        <v>4</v>
      </c>
      <c r="Z134" s="6">
        <v>72</v>
      </c>
      <c r="AA134" s="6">
        <v>14</v>
      </c>
      <c r="AB134" s="6">
        <v>28</v>
      </c>
      <c r="AC134" s="6">
        <v>35</v>
      </c>
      <c r="AD134" s="6">
        <v>65</v>
      </c>
      <c r="AE134" s="27">
        <v>19</v>
      </c>
      <c r="AF134" s="27">
        <v>29</v>
      </c>
      <c r="AG134" s="27">
        <v>33</v>
      </c>
      <c r="AH134" s="27">
        <v>166</v>
      </c>
      <c r="AI134" s="27"/>
      <c r="AJ134" s="27">
        <v>22</v>
      </c>
      <c r="AK134" s="26">
        <v>10</v>
      </c>
      <c r="AL134" s="26">
        <v>144</v>
      </c>
      <c r="AM134" s="26">
        <v>27</v>
      </c>
      <c r="AN134" s="26">
        <v>22</v>
      </c>
      <c r="AO134" s="26">
        <v>54</v>
      </c>
      <c r="AP134" s="26">
        <v>70</v>
      </c>
      <c r="AQ134" s="26">
        <v>11</v>
      </c>
      <c r="AR134" s="26">
        <v>17</v>
      </c>
      <c r="AS134" s="26">
        <v>16</v>
      </c>
      <c r="AT134" s="26">
        <v>27</v>
      </c>
      <c r="AU134" s="26">
        <v>3</v>
      </c>
      <c r="AV134" s="26">
        <v>7</v>
      </c>
      <c r="AW134" s="26">
        <v>51</v>
      </c>
      <c r="AX134" s="26">
        <v>102</v>
      </c>
      <c r="AY134" s="26">
        <v>99</v>
      </c>
      <c r="AZ134" s="26">
        <v>81</v>
      </c>
      <c r="BA134" s="26">
        <v>6</v>
      </c>
      <c r="BB134" s="26">
        <v>65</v>
      </c>
      <c r="BC134" s="26">
        <v>9</v>
      </c>
      <c r="BD134" s="26">
        <v>19</v>
      </c>
      <c r="BE134">
        <v>20</v>
      </c>
      <c r="BF134">
        <v>21</v>
      </c>
      <c r="BH134">
        <v>33</v>
      </c>
      <c r="BI134">
        <v>14</v>
      </c>
      <c r="BJ134">
        <v>52</v>
      </c>
      <c r="BK134">
        <v>27</v>
      </c>
      <c r="BL134">
        <v>51</v>
      </c>
      <c r="BM134">
        <v>22</v>
      </c>
      <c r="BN134">
        <v>42</v>
      </c>
      <c r="BO134">
        <v>54</v>
      </c>
      <c r="BP134">
        <v>35</v>
      </c>
      <c r="BQ134">
        <v>151</v>
      </c>
      <c r="BR134">
        <v>11</v>
      </c>
      <c r="BS134">
        <v>15</v>
      </c>
      <c r="BT134">
        <v>53</v>
      </c>
      <c r="BU134">
        <v>23</v>
      </c>
      <c r="BV134">
        <v>14</v>
      </c>
      <c r="BW134">
        <v>6</v>
      </c>
      <c r="BX134">
        <v>26</v>
      </c>
      <c r="BY134" s="5">
        <v>61</v>
      </c>
      <c r="BZ134" s="5">
        <v>82</v>
      </c>
      <c r="CA134" s="5">
        <v>13</v>
      </c>
      <c r="CB134" s="5">
        <v>8</v>
      </c>
      <c r="CC134" s="5">
        <v>5</v>
      </c>
      <c r="CD134" s="5">
        <v>44</v>
      </c>
      <c r="CE134" s="5">
        <v>15</v>
      </c>
      <c r="CF134" s="5">
        <v>1</v>
      </c>
    </row>
    <row r="135" spans="1:84" ht="12.75">
      <c r="A135" s="1" t="s">
        <v>145</v>
      </c>
      <c r="B135" s="1">
        <v>0.47</v>
      </c>
      <c r="C135" s="1">
        <v>0.52</v>
      </c>
      <c r="D135" s="1">
        <v>1.31</v>
      </c>
      <c r="E135" s="56">
        <v>2.452820149706656</v>
      </c>
      <c r="F135" s="68">
        <f t="shared" si="4"/>
        <v>5.358110469157899</v>
      </c>
      <c r="G135" s="40">
        <v>3.63</v>
      </c>
      <c r="H135" s="40">
        <v>4.66</v>
      </c>
      <c r="I135" s="40">
        <v>5.387723686742352</v>
      </c>
      <c r="J135" s="40">
        <v>6.636500754147813</v>
      </c>
      <c r="K135" s="40">
        <v>6.476327904899332</v>
      </c>
      <c r="L135" s="47">
        <f t="shared" si="7"/>
        <v>5.440229062276307</v>
      </c>
      <c r="M135" s="48">
        <f t="shared" si="5"/>
        <v>380</v>
      </c>
      <c r="N135" s="49">
        <f t="shared" si="6"/>
        <v>58</v>
      </c>
      <c r="O135" s="53">
        <v>2</v>
      </c>
      <c r="P135" s="53">
        <v>1</v>
      </c>
      <c r="Q135" s="53">
        <v>31</v>
      </c>
      <c r="R135" s="43">
        <v>20</v>
      </c>
      <c r="S135" s="43">
        <v>8</v>
      </c>
      <c r="T135" s="6">
        <v>1</v>
      </c>
      <c r="U135" s="6">
        <v>2</v>
      </c>
      <c r="V135" s="6"/>
      <c r="W135" s="6">
        <v>2</v>
      </c>
      <c r="X135" s="6">
        <v>2</v>
      </c>
      <c r="Y135" s="6">
        <v>4</v>
      </c>
      <c r="Z135" s="6">
        <v>2</v>
      </c>
      <c r="AA135" s="6"/>
      <c r="AB135" s="6">
        <v>7</v>
      </c>
      <c r="AC135" s="6">
        <v>15</v>
      </c>
      <c r="AD135" s="6">
        <v>17</v>
      </c>
      <c r="AE135" s="27">
        <v>5</v>
      </c>
      <c r="AF135" s="27">
        <v>5</v>
      </c>
      <c r="AG135" s="27"/>
      <c r="AH135" s="27">
        <v>7</v>
      </c>
      <c r="AI135" s="27">
        <v>1</v>
      </c>
      <c r="AJ135" s="27">
        <v>4</v>
      </c>
      <c r="AK135" s="26">
        <v>11</v>
      </c>
      <c r="AL135" s="26">
        <v>15</v>
      </c>
      <c r="AM135" s="26">
        <v>1</v>
      </c>
      <c r="AN135" s="26">
        <v>10</v>
      </c>
      <c r="AO135" s="26">
        <v>2</v>
      </c>
      <c r="AP135" s="26">
        <v>1</v>
      </c>
      <c r="AQ135" s="26">
        <v>4</v>
      </c>
      <c r="AR135" s="26">
        <v>7</v>
      </c>
      <c r="AS135" s="26">
        <v>2</v>
      </c>
      <c r="AT135" s="26">
        <v>3</v>
      </c>
      <c r="AU135" s="26">
        <v>5</v>
      </c>
      <c r="AV135" s="26">
        <v>8</v>
      </c>
      <c r="AW135" s="26">
        <v>4</v>
      </c>
      <c r="AX135" s="26">
        <v>2</v>
      </c>
      <c r="AY135" s="26">
        <v>4</v>
      </c>
      <c r="AZ135" s="26">
        <v>2</v>
      </c>
      <c r="BA135" s="26">
        <v>2</v>
      </c>
      <c r="BB135" s="26">
        <v>1</v>
      </c>
      <c r="BC135">
        <v>3</v>
      </c>
      <c r="BD135">
        <v>9</v>
      </c>
      <c r="BE135">
        <v>1</v>
      </c>
      <c r="BF135">
        <v>2</v>
      </c>
      <c r="BH135">
        <v>4</v>
      </c>
      <c r="BI135">
        <v>4</v>
      </c>
      <c r="BJ135">
        <v>1</v>
      </c>
      <c r="BM135">
        <v>3</v>
      </c>
      <c r="BN135">
        <v>3</v>
      </c>
      <c r="BO135">
        <v>10</v>
      </c>
      <c r="BP135">
        <v>5</v>
      </c>
      <c r="BQ135">
        <v>96</v>
      </c>
      <c r="BU135">
        <v>1</v>
      </c>
      <c r="BV135">
        <v>1</v>
      </c>
      <c r="BW135">
        <v>1</v>
      </c>
      <c r="BZ135" s="5">
        <v>2</v>
      </c>
      <c r="CA135" s="5">
        <v>1</v>
      </c>
      <c r="CB135" s="5">
        <v>1</v>
      </c>
      <c r="CC135" s="5"/>
      <c r="CD135" s="5">
        <v>6</v>
      </c>
      <c r="CE135" s="5">
        <v>2</v>
      </c>
      <c r="CF135">
        <v>4</v>
      </c>
    </row>
    <row r="136" spans="1:82" ht="12.75">
      <c r="A136" s="1" t="s">
        <v>146</v>
      </c>
      <c r="B136" s="1">
        <v>10.29</v>
      </c>
      <c r="C136" s="1">
        <v>9.08</v>
      </c>
      <c r="D136" s="1">
        <v>3.03</v>
      </c>
      <c r="E136" s="56">
        <v>1.8802767550070807</v>
      </c>
      <c r="F136" s="68">
        <f t="shared" si="4"/>
        <v>0.8811751579664193</v>
      </c>
      <c r="G136" s="40">
        <v>0.91</v>
      </c>
      <c r="H136" s="40">
        <v>0.46</v>
      </c>
      <c r="I136" s="40">
        <v>1.5778333654031174</v>
      </c>
      <c r="J136" s="40">
        <v>0.9426847662141781</v>
      </c>
      <c r="K136" s="40">
        <v>0.515357658214801</v>
      </c>
      <c r="L136" s="47">
        <f t="shared" si="7"/>
        <v>2.576950608446672</v>
      </c>
      <c r="M136" s="48">
        <f t="shared" si="5"/>
        <v>180</v>
      </c>
      <c r="N136" s="49">
        <f t="shared" si="6"/>
        <v>11</v>
      </c>
      <c r="O136" s="53"/>
      <c r="P136" s="53">
        <v>1</v>
      </c>
      <c r="Q136" s="53">
        <v>2</v>
      </c>
      <c r="R136" s="21"/>
      <c r="S136" s="21"/>
      <c r="T136" s="6"/>
      <c r="U136" s="6"/>
      <c r="V136" s="6"/>
      <c r="W136" s="6">
        <v>1</v>
      </c>
      <c r="X136" s="6"/>
      <c r="Y136" s="6"/>
      <c r="Z136" s="6">
        <v>75</v>
      </c>
      <c r="AA136" s="6"/>
      <c r="AB136" s="6"/>
      <c r="AC136" s="6">
        <v>1</v>
      </c>
      <c r="AD136" s="6">
        <v>1</v>
      </c>
      <c r="AE136" s="27"/>
      <c r="AF136" s="27">
        <v>9</v>
      </c>
      <c r="AG136" s="27"/>
      <c r="AH136" s="27"/>
      <c r="AI136" s="27"/>
      <c r="AJ136" s="27"/>
      <c r="AK136" s="26"/>
      <c r="AL136" s="26"/>
      <c r="AM136" s="26"/>
      <c r="AR136" s="92">
        <v>12</v>
      </c>
      <c r="AS136" s="26"/>
      <c r="AT136" s="26"/>
      <c r="AU136" s="26"/>
      <c r="AV136" s="26"/>
      <c r="AW136" s="26"/>
      <c r="AX136" s="26">
        <v>1</v>
      </c>
      <c r="BC136">
        <v>42</v>
      </c>
      <c r="BU136">
        <v>35</v>
      </c>
      <c r="CD136" s="5"/>
    </row>
    <row r="137" spans="1:44" ht="12.75">
      <c r="A137" s="1" t="s">
        <v>147</v>
      </c>
      <c r="E137" s="70" t="s">
        <v>280</v>
      </c>
      <c r="F137" s="68">
        <f aca="true" t="shared" si="8" ref="F137:F161">(G137+H137+I137+J137+K137)/5</f>
        <v>0</v>
      </c>
      <c r="G137" s="40"/>
      <c r="H137" s="40"/>
      <c r="I137" s="40"/>
      <c r="J137" s="40"/>
      <c r="K137" s="40"/>
      <c r="L137" s="47">
        <f t="shared" si="7"/>
        <v>0</v>
      </c>
      <c r="M137" s="48">
        <f t="shared" si="5"/>
        <v>0</v>
      </c>
      <c r="N137" s="49">
        <f t="shared" si="6"/>
        <v>0</v>
      </c>
      <c r="O137" s="53"/>
      <c r="P137" s="53"/>
      <c r="Q137" s="53"/>
      <c r="R137" s="21"/>
      <c r="S137" s="2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27"/>
      <c r="AF137" s="27"/>
      <c r="AG137" s="27"/>
      <c r="AH137" s="27"/>
      <c r="AI137" s="27"/>
      <c r="AJ137" s="27"/>
      <c r="AR137" s="92"/>
    </row>
    <row r="138" spans="1:83" ht="12.75">
      <c r="A138" s="1" t="s">
        <v>148</v>
      </c>
      <c r="B138" s="1">
        <v>57.39</v>
      </c>
      <c r="C138" s="1">
        <v>43.28</v>
      </c>
      <c r="D138" s="38">
        <v>19.1</v>
      </c>
      <c r="E138" s="56">
        <v>10.244573942949625</v>
      </c>
      <c r="F138" s="68">
        <f t="shared" si="8"/>
        <v>12.97684641952522</v>
      </c>
      <c r="G138" s="40">
        <v>14.71</v>
      </c>
      <c r="H138" s="40">
        <v>12.58</v>
      </c>
      <c r="I138" s="40">
        <v>13.430825476236292</v>
      </c>
      <c r="J138" s="40">
        <v>12.877073906485672</v>
      </c>
      <c r="K138" s="40">
        <v>11.286332714904141</v>
      </c>
      <c r="L138" s="47">
        <f t="shared" si="7"/>
        <v>11.510379384395135</v>
      </c>
      <c r="M138" s="48">
        <f t="shared" si="5"/>
        <v>804</v>
      </c>
      <c r="N138" s="49">
        <f t="shared" si="6"/>
        <v>43</v>
      </c>
      <c r="O138" s="53">
        <v>20</v>
      </c>
      <c r="P138" s="53">
        <v>2</v>
      </c>
      <c r="Q138" s="53"/>
      <c r="R138" s="21">
        <v>5</v>
      </c>
      <c r="S138" s="21">
        <v>8</v>
      </c>
      <c r="T138" s="6"/>
      <c r="U138" s="6">
        <v>1</v>
      </c>
      <c r="V138" s="6">
        <v>10</v>
      </c>
      <c r="W138" s="6">
        <v>35</v>
      </c>
      <c r="X138" s="6">
        <v>7</v>
      </c>
      <c r="Y138" s="6"/>
      <c r="Z138" s="6"/>
      <c r="AA138" s="6">
        <v>2</v>
      </c>
      <c r="AB138" s="6"/>
      <c r="AC138" s="6">
        <v>47</v>
      </c>
      <c r="AD138" s="6">
        <v>1</v>
      </c>
      <c r="AE138" s="27"/>
      <c r="AF138" s="27">
        <v>3</v>
      </c>
      <c r="AG138" s="27">
        <v>29</v>
      </c>
      <c r="AH138" s="27">
        <v>14</v>
      </c>
      <c r="AI138" s="27"/>
      <c r="AJ138" s="27"/>
      <c r="AK138" s="27">
        <v>1</v>
      </c>
      <c r="AL138" s="27"/>
      <c r="AM138" s="27">
        <v>53</v>
      </c>
      <c r="AP138">
        <v>26</v>
      </c>
      <c r="AR138" s="92"/>
      <c r="AS138" s="27">
        <v>3</v>
      </c>
      <c r="AT138" s="27">
        <v>2</v>
      </c>
      <c r="AU138" s="27"/>
      <c r="AV138" s="27">
        <v>20</v>
      </c>
      <c r="AW138" s="26"/>
      <c r="AX138" s="26">
        <v>53</v>
      </c>
      <c r="AY138" s="26">
        <v>34</v>
      </c>
      <c r="AZ138">
        <v>15</v>
      </c>
      <c r="BB138">
        <v>2</v>
      </c>
      <c r="BC138">
        <v>1</v>
      </c>
      <c r="BD138">
        <v>40</v>
      </c>
      <c r="BE138">
        <v>4</v>
      </c>
      <c r="BF138">
        <v>9</v>
      </c>
      <c r="BH138">
        <v>2</v>
      </c>
      <c r="BK138">
        <v>55</v>
      </c>
      <c r="BL138">
        <v>13</v>
      </c>
      <c r="BM138">
        <v>24</v>
      </c>
      <c r="BN138">
        <v>10</v>
      </c>
      <c r="BO138">
        <v>31</v>
      </c>
      <c r="BP138">
        <v>5</v>
      </c>
      <c r="BR138">
        <v>65</v>
      </c>
      <c r="BS138">
        <v>32</v>
      </c>
      <c r="BT138">
        <v>10</v>
      </c>
      <c r="BU138">
        <v>39</v>
      </c>
      <c r="BV138">
        <v>7</v>
      </c>
      <c r="BW138">
        <v>20</v>
      </c>
      <c r="BX138">
        <v>34</v>
      </c>
      <c r="CE138">
        <v>10</v>
      </c>
    </row>
    <row r="139" spans="1:83" ht="12.75">
      <c r="A139" s="1" t="s">
        <v>149</v>
      </c>
      <c r="B139" s="38">
        <v>0.1</v>
      </c>
      <c r="C139" s="1">
        <v>0.09</v>
      </c>
      <c r="D139" s="1">
        <v>0.22</v>
      </c>
      <c r="E139" s="56">
        <v>3.2457519724863446</v>
      </c>
      <c r="F139" s="68">
        <f t="shared" si="8"/>
        <v>28.24328027776037</v>
      </c>
      <c r="G139" s="40">
        <v>12.57</v>
      </c>
      <c r="H139" s="40">
        <v>19.84</v>
      </c>
      <c r="I139" s="40">
        <v>28.458726188185494</v>
      </c>
      <c r="J139" s="40">
        <v>35.614630467571644</v>
      </c>
      <c r="K139" s="40">
        <v>44.73304473304472</v>
      </c>
      <c r="L139" s="47">
        <f t="shared" si="7"/>
        <v>38.63994273443093</v>
      </c>
      <c r="M139" s="48">
        <f t="shared" si="5"/>
        <v>2699</v>
      </c>
      <c r="N139" s="49">
        <f t="shared" si="6"/>
        <v>60</v>
      </c>
      <c r="O139" s="53">
        <v>170</v>
      </c>
      <c r="P139" s="53">
        <v>12</v>
      </c>
      <c r="Q139" s="53">
        <v>24</v>
      </c>
      <c r="R139" s="43">
        <v>4</v>
      </c>
      <c r="S139" s="43">
        <v>1</v>
      </c>
      <c r="T139" s="6">
        <v>32</v>
      </c>
      <c r="U139" s="6">
        <v>40</v>
      </c>
      <c r="V139" s="6">
        <v>86</v>
      </c>
      <c r="W139" s="6">
        <v>66</v>
      </c>
      <c r="X139" s="6">
        <v>48</v>
      </c>
      <c r="Y139" s="6"/>
      <c r="Z139" s="6">
        <v>5</v>
      </c>
      <c r="AA139" s="6">
        <v>20</v>
      </c>
      <c r="AB139" s="6"/>
      <c r="AC139" s="6">
        <v>56</v>
      </c>
      <c r="AD139" s="6">
        <v>30</v>
      </c>
      <c r="AE139" s="27">
        <v>7</v>
      </c>
      <c r="AF139" s="27">
        <v>15</v>
      </c>
      <c r="AG139" s="27">
        <v>77</v>
      </c>
      <c r="AH139" s="27">
        <v>174</v>
      </c>
      <c r="AI139" s="27">
        <v>5</v>
      </c>
      <c r="AJ139" s="27">
        <v>25</v>
      </c>
      <c r="AK139" s="27">
        <v>102</v>
      </c>
      <c r="AL139" s="27">
        <v>5</v>
      </c>
      <c r="AM139" s="27">
        <v>126</v>
      </c>
      <c r="AN139" s="27">
        <v>22</v>
      </c>
      <c r="AO139" s="27">
        <v>3</v>
      </c>
      <c r="AP139" s="27">
        <v>32</v>
      </c>
      <c r="AQ139" s="27"/>
      <c r="AR139" s="94">
        <v>41</v>
      </c>
      <c r="AS139" s="27">
        <v>67</v>
      </c>
      <c r="AT139" s="27"/>
      <c r="AU139" s="27">
        <v>4</v>
      </c>
      <c r="AV139" s="27">
        <v>20</v>
      </c>
      <c r="AW139">
        <v>11</v>
      </c>
      <c r="AX139" s="26">
        <v>71</v>
      </c>
      <c r="AY139" s="26">
        <v>158</v>
      </c>
      <c r="AZ139">
        <v>49</v>
      </c>
      <c r="BA139">
        <v>4</v>
      </c>
      <c r="BB139">
        <v>24</v>
      </c>
      <c r="BC139">
        <v>51</v>
      </c>
      <c r="BD139">
        <v>16</v>
      </c>
      <c r="BE139">
        <v>20</v>
      </c>
      <c r="BF139">
        <v>12</v>
      </c>
      <c r="BH139">
        <v>17</v>
      </c>
      <c r="BI139">
        <v>52</v>
      </c>
      <c r="BJ139">
        <v>74</v>
      </c>
      <c r="BK139">
        <v>81</v>
      </c>
      <c r="BL139">
        <v>75</v>
      </c>
      <c r="BM139">
        <v>89</v>
      </c>
      <c r="BN139">
        <v>23</v>
      </c>
      <c r="BO139">
        <v>40</v>
      </c>
      <c r="BP139">
        <v>120</v>
      </c>
      <c r="BQ139">
        <v>104</v>
      </c>
      <c r="BR139">
        <v>4</v>
      </c>
      <c r="BS139">
        <v>55</v>
      </c>
      <c r="BT139">
        <v>8</v>
      </c>
      <c r="BU139">
        <v>33</v>
      </c>
      <c r="BV139">
        <v>2</v>
      </c>
      <c r="BW139">
        <v>19</v>
      </c>
      <c r="BX139">
        <v>69</v>
      </c>
      <c r="BY139" s="5">
        <v>43</v>
      </c>
      <c r="CA139" s="5">
        <v>11</v>
      </c>
      <c r="CE139">
        <v>45</v>
      </c>
    </row>
    <row r="140" spans="1:79" ht="12.75">
      <c r="A140" s="1" t="s">
        <v>150</v>
      </c>
      <c r="B140" s="1">
        <v>2.85</v>
      </c>
      <c r="C140" s="1">
        <v>2.51</v>
      </c>
      <c r="D140" s="1">
        <v>1.21</v>
      </c>
      <c r="E140" s="56">
        <v>1.1302832288084161</v>
      </c>
      <c r="F140" s="68">
        <f t="shared" si="8"/>
        <v>2.931572334656263</v>
      </c>
      <c r="G140" s="40">
        <v>1.26</v>
      </c>
      <c r="H140" s="40">
        <v>2.55</v>
      </c>
      <c r="I140" s="40">
        <v>3.0017317683278817</v>
      </c>
      <c r="J140" s="40">
        <v>6.5233785822021115</v>
      </c>
      <c r="K140" s="40">
        <v>1.3227513227513226</v>
      </c>
      <c r="L140" s="47">
        <f t="shared" si="7"/>
        <v>5.798138869005012</v>
      </c>
      <c r="M140" s="48">
        <f t="shared" si="5"/>
        <v>405</v>
      </c>
      <c r="N140" s="49">
        <f t="shared" si="6"/>
        <v>40</v>
      </c>
      <c r="O140" s="53">
        <v>1</v>
      </c>
      <c r="P140" s="53"/>
      <c r="Q140" s="53">
        <v>26</v>
      </c>
      <c r="R140" s="21"/>
      <c r="S140" s="43">
        <v>4</v>
      </c>
      <c r="T140" s="6">
        <v>2</v>
      </c>
      <c r="U140" s="6"/>
      <c r="V140" s="6">
        <v>1</v>
      </c>
      <c r="W140" s="6"/>
      <c r="X140" s="6"/>
      <c r="Y140" s="6">
        <v>1</v>
      </c>
      <c r="Z140" s="6">
        <v>220</v>
      </c>
      <c r="AA140" s="6"/>
      <c r="AB140" s="6">
        <v>6</v>
      </c>
      <c r="AC140" s="6">
        <v>20</v>
      </c>
      <c r="AD140" s="6">
        <v>7</v>
      </c>
      <c r="AE140" s="27">
        <v>6</v>
      </c>
      <c r="AF140" s="27">
        <v>2</v>
      </c>
      <c r="AG140" s="27">
        <v>3</v>
      </c>
      <c r="AH140" s="27">
        <v>5</v>
      </c>
      <c r="AI140" s="27"/>
      <c r="AJ140" s="27">
        <v>1</v>
      </c>
      <c r="AK140" s="27">
        <v>1</v>
      </c>
      <c r="AL140" s="27">
        <v>1</v>
      </c>
      <c r="AM140" s="27">
        <v>1</v>
      </c>
      <c r="AN140" s="27"/>
      <c r="AO140">
        <v>6</v>
      </c>
      <c r="AP140">
        <v>31</v>
      </c>
      <c r="AQ140">
        <v>3</v>
      </c>
      <c r="AR140" s="92"/>
      <c r="AS140" s="27"/>
      <c r="AT140" s="27">
        <v>4</v>
      </c>
      <c r="AU140" s="27">
        <v>1</v>
      </c>
      <c r="AV140" s="27"/>
      <c r="AW140">
        <v>1</v>
      </c>
      <c r="AX140" s="26">
        <v>3</v>
      </c>
      <c r="AY140" s="26">
        <v>1</v>
      </c>
      <c r="AZ140">
        <v>2</v>
      </c>
      <c r="BA140">
        <v>1</v>
      </c>
      <c r="BB140">
        <v>1</v>
      </c>
      <c r="BD140">
        <v>10</v>
      </c>
      <c r="BH140">
        <v>3</v>
      </c>
      <c r="BL140">
        <v>1</v>
      </c>
      <c r="BN140">
        <v>1</v>
      </c>
      <c r="BO140">
        <v>3</v>
      </c>
      <c r="BP140">
        <v>3</v>
      </c>
      <c r="BQ140">
        <v>10</v>
      </c>
      <c r="BS140">
        <v>1</v>
      </c>
      <c r="BW140">
        <v>1</v>
      </c>
      <c r="BY140" s="5">
        <v>6</v>
      </c>
      <c r="CA140" s="5">
        <v>4</v>
      </c>
    </row>
    <row r="141" spans="1:83" ht="12.75">
      <c r="A141" s="1" t="s">
        <v>151</v>
      </c>
      <c r="B141" s="1">
        <v>2.94</v>
      </c>
      <c r="C141" s="1">
        <v>1.45</v>
      </c>
      <c r="D141" s="1">
        <v>0.96</v>
      </c>
      <c r="E141" s="56">
        <v>0.9828219704632815</v>
      </c>
      <c r="F141" s="68">
        <f t="shared" si="8"/>
        <v>1.2565690197860566</v>
      </c>
      <c r="G141" s="40">
        <v>0.51</v>
      </c>
      <c r="H141" s="40">
        <v>0.3</v>
      </c>
      <c r="I141" s="40">
        <v>1.4238984029247646</v>
      </c>
      <c r="J141" s="40">
        <v>3.8084464555052793</v>
      </c>
      <c r="K141" s="40">
        <v>0.24050024050024046</v>
      </c>
      <c r="L141" s="47">
        <f t="shared" si="7"/>
        <v>1.3886900501073731</v>
      </c>
      <c r="M141" s="48">
        <f t="shared" si="5"/>
        <v>97</v>
      </c>
      <c r="N141" s="49">
        <f t="shared" si="6"/>
        <v>27</v>
      </c>
      <c r="O141" s="53">
        <v>1</v>
      </c>
      <c r="P141" s="53"/>
      <c r="Q141" s="53">
        <v>1</v>
      </c>
      <c r="R141" s="21"/>
      <c r="S141" s="43">
        <v>9</v>
      </c>
      <c r="T141" s="6"/>
      <c r="U141" s="6"/>
      <c r="V141" s="6"/>
      <c r="W141" s="6">
        <v>1</v>
      </c>
      <c r="X141" s="6"/>
      <c r="Y141" s="6"/>
      <c r="Z141" s="6">
        <v>25</v>
      </c>
      <c r="AA141" s="6"/>
      <c r="AB141" s="6">
        <v>3</v>
      </c>
      <c r="AC141" s="6">
        <v>4</v>
      </c>
      <c r="AD141" s="6">
        <v>1</v>
      </c>
      <c r="AE141" s="27"/>
      <c r="AF141" s="27"/>
      <c r="AG141" s="27"/>
      <c r="AH141" s="27">
        <v>1</v>
      </c>
      <c r="AI141" s="27"/>
      <c r="AJ141" s="27"/>
      <c r="AK141" s="27"/>
      <c r="AL141" s="27"/>
      <c r="AM141" s="27">
        <v>5</v>
      </c>
      <c r="AN141">
        <v>2</v>
      </c>
      <c r="AO141">
        <v>9</v>
      </c>
      <c r="AP141">
        <v>2</v>
      </c>
      <c r="AQ141">
        <v>1</v>
      </c>
      <c r="AR141" s="92">
        <v>1</v>
      </c>
      <c r="AS141" s="27">
        <v>1</v>
      </c>
      <c r="AT141" s="27"/>
      <c r="AU141" s="27"/>
      <c r="AV141" s="27"/>
      <c r="BD141">
        <v>4</v>
      </c>
      <c r="BH141">
        <v>1</v>
      </c>
      <c r="BL141">
        <v>1</v>
      </c>
      <c r="BN141">
        <v>2</v>
      </c>
      <c r="BO141">
        <v>1</v>
      </c>
      <c r="BP141">
        <v>2</v>
      </c>
      <c r="BQ141">
        <v>11</v>
      </c>
      <c r="BR141">
        <v>1</v>
      </c>
      <c r="BX141">
        <v>3</v>
      </c>
      <c r="BY141" s="5">
        <v>2</v>
      </c>
      <c r="CA141" s="5">
        <v>2</v>
      </c>
      <c r="CB141" s="5"/>
      <c r="CC141" s="5"/>
      <c r="CD141" s="5"/>
      <c r="CE141" s="5"/>
    </row>
    <row r="142" spans="1:84" ht="12.75">
      <c r="A142" s="1" t="s">
        <v>152</v>
      </c>
      <c r="B142" s="1">
        <v>17.54</v>
      </c>
      <c r="C142" s="1">
        <v>16.73</v>
      </c>
      <c r="D142" s="1">
        <v>31.53</v>
      </c>
      <c r="E142" s="56">
        <v>60.92335120372244</v>
      </c>
      <c r="F142" s="68">
        <f t="shared" si="8"/>
        <v>42.06375072007454</v>
      </c>
      <c r="G142" s="40">
        <v>25.98</v>
      </c>
      <c r="H142" s="40">
        <v>44.14</v>
      </c>
      <c r="I142" s="40">
        <v>51.89532422551473</v>
      </c>
      <c r="J142" s="40">
        <v>36.21794871794872</v>
      </c>
      <c r="K142" s="40">
        <v>52.08548065690922</v>
      </c>
      <c r="L142" s="47">
        <f t="shared" si="7"/>
        <v>40.572655690765934</v>
      </c>
      <c r="M142" s="48">
        <f t="shared" si="5"/>
        <v>2834</v>
      </c>
      <c r="N142" s="49">
        <f t="shared" si="6"/>
        <v>67</v>
      </c>
      <c r="O142" s="53">
        <v>105</v>
      </c>
      <c r="P142" s="53">
        <v>14</v>
      </c>
      <c r="Q142" s="53">
        <v>13</v>
      </c>
      <c r="R142" s="21">
        <v>5</v>
      </c>
      <c r="S142" s="43">
        <v>3</v>
      </c>
      <c r="T142" s="6">
        <v>20</v>
      </c>
      <c r="U142" s="6">
        <v>41</v>
      </c>
      <c r="V142" s="6">
        <v>42</v>
      </c>
      <c r="W142" s="6">
        <v>61</v>
      </c>
      <c r="X142" s="6">
        <v>24</v>
      </c>
      <c r="Y142" s="6">
        <v>1</v>
      </c>
      <c r="Z142" s="6">
        <v>40</v>
      </c>
      <c r="AA142" s="6">
        <v>120</v>
      </c>
      <c r="AB142" s="6">
        <v>9</v>
      </c>
      <c r="AC142" s="6">
        <v>81</v>
      </c>
      <c r="AD142" s="6">
        <v>21</v>
      </c>
      <c r="AE142" s="27">
        <v>1</v>
      </c>
      <c r="AF142" s="27">
        <v>16</v>
      </c>
      <c r="AG142" s="27">
        <v>77</v>
      </c>
      <c r="AH142" s="27">
        <v>184</v>
      </c>
      <c r="AI142" s="27">
        <v>21</v>
      </c>
      <c r="AJ142" s="27">
        <v>22</v>
      </c>
      <c r="AK142" s="26">
        <v>18</v>
      </c>
      <c r="AL142" s="26">
        <v>11</v>
      </c>
      <c r="AM142" s="26">
        <v>77</v>
      </c>
      <c r="AN142" s="26">
        <v>6</v>
      </c>
      <c r="AO142" s="26">
        <v>49</v>
      </c>
      <c r="AP142" s="26">
        <v>88</v>
      </c>
      <c r="AQ142" s="26">
        <v>71</v>
      </c>
      <c r="AR142" s="26">
        <v>2</v>
      </c>
      <c r="AS142" s="26">
        <v>51</v>
      </c>
      <c r="AT142" s="26">
        <v>9</v>
      </c>
      <c r="AU142" s="26">
        <v>24</v>
      </c>
      <c r="AV142" s="26">
        <v>53</v>
      </c>
      <c r="AW142" s="26">
        <v>78</v>
      </c>
      <c r="AX142" s="26">
        <v>55</v>
      </c>
      <c r="AY142" s="26">
        <v>64</v>
      </c>
      <c r="AZ142" s="26">
        <v>36</v>
      </c>
      <c r="BA142" s="26"/>
      <c r="BB142" s="26">
        <v>101</v>
      </c>
      <c r="BC142" s="26">
        <v>26</v>
      </c>
      <c r="BD142" s="26">
        <v>40</v>
      </c>
      <c r="BE142">
        <v>10</v>
      </c>
      <c r="BF142">
        <v>3</v>
      </c>
      <c r="BH142">
        <v>20</v>
      </c>
      <c r="BI142">
        <v>58</v>
      </c>
      <c r="BJ142">
        <v>3</v>
      </c>
      <c r="BK142">
        <v>23</v>
      </c>
      <c r="BL142">
        <v>66</v>
      </c>
      <c r="BM142">
        <v>105</v>
      </c>
      <c r="BN142">
        <v>50</v>
      </c>
      <c r="BO142">
        <v>59</v>
      </c>
      <c r="BP142">
        <v>24</v>
      </c>
      <c r="BQ142">
        <v>88</v>
      </c>
      <c r="BR142">
        <v>65</v>
      </c>
      <c r="BS142">
        <v>86</v>
      </c>
      <c r="BT142">
        <v>32</v>
      </c>
      <c r="BU142">
        <v>48</v>
      </c>
      <c r="BV142">
        <v>18</v>
      </c>
      <c r="BW142">
        <v>29</v>
      </c>
      <c r="BX142">
        <v>82</v>
      </c>
      <c r="BY142" s="5">
        <v>41</v>
      </c>
      <c r="BZ142" s="5">
        <v>51</v>
      </c>
      <c r="CA142" s="5">
        <v>7</v>
      </c>
      <c r="CB142" s="5"/>
      <c r="CC142" s="5">
        <v>36</v>
      </c>
      <c r="CD142" s="5">
        <v>14</v>
      </c>
      <c r="CE142" s="5">
        <v>34</v>
      </c>
      <c r="CF142">
        <v>2</v>
      </c>
    </row>
    <row r="143" spans="1:83" ht="12.75">
      <c r="A143" s="1" t="s">
        <v>153</v>
      </c>
      <c r="B143" s="1">
        <v>2.15</v>
      </c>
      <c r="C143" s="1">
        <v>0.57</v>
      </c>
      <c r="D143" s="1">
        <v>1.28</v>
      </c>
      <c r="E143" s="56">
        <v>2.341113493829658</v>
      </c>
      <c r="F143" s="68">
        <f t="shared" si="8"/>
        <v>3.461676935222992</v>
      </c>
      <c r="G143" s="40">
        <v>2.95</v>
      </c>
      <c r="H143" s="40">
        <v>2.51</v>
      </c>
      <c r="I143" s="40">
        <v>4.618048874350587</v>
      </c>
      <c r="J143" s="40">
        <v>3.8461538461538463</v>
      </c>
      <c r="K143" s="40">
        <v>3.384181955610526</v>
      </c>
      <c r="L143" s="47">
        <f t="shared" si="7"/>
        <v>4.853256979241232</v>
      </c>
      <c r="M143" s="48">
        <f t="shared" si="5"/>
        <v>339</v>
      </c>
      <c r="N143" s="49">
        <f t="shared" si="6"/>
        <v>40</v>
      </c>
      <c r="O143" s="53">
        <v>41</v>
      </c>
      <c r="P143" s="53">
        <v>1</v>
      </c>
      <c r="Q143" s="53"/>
      <c r="R143" s="43"/>
      <c r="S143" s="43"/>
      <c r="T143" s="6"/>
      <c r="U143" s="6"/>
      <c r="V143" s="6">
        <v>3</v>
      </c>
      <c r="W143" s="6">
        <v>2</v>
      </c>
      <c r="X143" s="6">
        <v>13</v>
      </c>
      <c r="Y143" s="6"/>
      <c r="Z143" s="6">
        <v>17</v>
      </c>
      <c r="AA143" s="6">
        <v>13</v>
      </c>
      <c r="AB143" s="6">
        <v>1</v>
      </c>
      <c r="AC143" s="6">
        <v>6</v>
      </c>
      <c r="AD143" s="6">
        <v>1</v>
      </c>
      <c r="AE143" s="27"/>
      <c r="AF143" s="27"/>
      <c r="AG143" s="27">
        <v>1</v>
      </c>
      <c r="AH143" s="27">
        <v>2</v>
      </c>
      <c r="AI143" s="27"/>
      <c r="AJ143" s="27"/>
      <c r="AK143" s="26">
        <v>2</v>
      </c>
      <c r="AM143" s="26">
        <v>1</v>
      </c>
      <c r="AN143" s="26">
        <v>12</v>
      </c>
      <c r="AO143">
        <v>80</v>
      </c>
      <c r="AP143">
        <v>1</v>
      </c>
      <c r="AQ143">
        <v>1</v>
      </c>
      <c r="AR143" s="92"/>
      <c r="AS143" s="26"/>
      <c r="AT143" s="26"/>
      <c r="AU143" s="26">
        <v>22</v>
      </c>
      <c r="AV143" s="26"/>
      <c r="AX143" s="26">
        <v>6</v>
      </c>
      <c r="AY143" s="26">
        <v>10</v>
      </c>
      <c r="AZ143">
        <v>17</v>
      </c>
      <c r="BA143">
        <v>1</v>
      </c>
      <c r="BD143">
        <v>3</v>
      </c>
      <c r="BI143">
        <v>1</v>
      </c>
      <c r="BJ143">
        <v>4</v>
      </c>
      <c r="BL143">
        <v>1</v>
      </c>
      <c r="BO143">
        <v>8</v>
      </c>
      <c r="BQ143">
        <v>1</v>
      </c>
      <c r="BR143">
        <v>1</v>
      </c>
      <c r="BS143">
        <v>8</v>
      </c>
      <c r="BU143">
        <v>4</v>
      </c>
      <c r="BV143">
        <v>16</v>
      </c>
      <c r="BW143">
        <v>5</v>
      </c>
      <c r="BX143">
        <v>2</v>
      </c>
      <c r="BY143" s="5">
        <v>15</v>
      </c>
      <c r="BZ143" s="5">
        <v>4</v>
      </c>
      <c r="CA143" s="5">
        <v>3</v>
      </c>
      <c r="CB143" s="5">
        <v>5</v>
      </c>
      <c r="CC143" s="5">
        <v>4</v>
      </c>
      <c r="CD143" s="5"/>
      <c r="CE143" s="5"/>
    </row>
    <row r="144" spans="1:83" ht="12.75">
      <c r="A144" s="1" t="s">
        <v>154</v>
      </c>
      <c r="B144" s="1">
        <v>11.83</v>
      </c>
      <c r="C144" s="1">
        <v>8.88</v>
      </c>
      <c r="D144" s="1">
        <v>8.43</v>
      </c>
      <c r="E144" s="56">
        <v>12.286461460651427</v>
      </c>
      <c r="F144" s="68">
        <f t="shared" si="8"/>
        <v>8.673497889416256</v>
      </c>
      <c r="G144" s="40">
        <v>10.84</v>
      </c>
      <c r="H144" s="40">
        <v>6.59</v>
      </c>
      <c r="I144" s="40">
        <v>11.468154704637293</v>
      </c>
      <c r="J144" s="40">
        <v>10.69004524886878</v>
      </c>
      <c r="K144" s="40">
        <v>3.7792894935752073</v>
      </c>
      <c r="L144" s="47">
        <f t="shared" si="7"/>
        <v>58.8976377952756</v>
      </c>
      <c r="M144" s="48">
        <f t="shared" si="5"/>
        <v>4114</v>
      </c>
      <c r="N144" s="49">
        <f t="shared" si="6"/>
        <v>52</v>
      </c>
      <c r="O144" s="53">
        <v>65</v>
      </c>
      <c r="P144" s="53">
        <v>35</v>
      </c>
      <c r="Q144" s="53"/>
      <c r="R144" s="43">
        <v>7</v>
      </c>
      <c r="S144" s="43">
        <v>24</v>
      </c>
      <c r="T144" s="6">
        <v>2</v>
      </c>
      <c r="U144" s="6"/>
      <c r="V144" s="6">
        <v>25</v>
      </c>
      <c r="W144" s="6">
        <v>1</v>
      </c>
      <c r="X144" s="6">
        <v>75</v>
      </c>
      <c r="Y144" s="6">
        <v>95</v>
      </c>
      <c r="Z144" s="6">
        <v>200</v>
      </c>
      <c r="AA144" s="6"/>
      <c r="AB144" s="6">
        <v>77</v>
      </c>
      <c r="AC144" s="6">
        <v>4</v>
      </c>
      <c r="AD144" s="6">
        <v>55</v>
      </c>
      <c r="AE144" s="27">
        <v>3</v>
      </c>
      <c r="AF144" s="27">
        <v>160</v>
      </c>
      <c r="AG144" s="27">
        <v>37</v>
      </c>
      <c r="AH144" s="27">
        <v>1</v>
      </c>
      <c r="AI144" s="27"/>
      <c r="AJ144" s="27"/>
      <c r="AK144" s="26">
        <v>10</v>
      </c>
      <c r="AL144" s="26">
        <v>102</v>
      </c>
      <c r="AM144" s="26">
        <v>2</v>
      </c>
      <c r="AN144" s="26">
        <v>146</v>
      </c>
      <c r="AO144">
        <v>208</v>
      </c>
      <c r="AQ144">
        <v>169</v>
      </c>
      <c r="AR144" s="92">
        <v>8</v>
      </c>
      <c r="AS144" s="26">
        <v>3</v>
      </c>
      <c r="AT144" s="26">
        <v>86</v>
      </c>
      <c r="AU144" s="26">
        <v>13</v>
      </c>
      <c r="AV144" s="26">
        <v>22</v>
      </c>
      <c r="AW144" s="6">
        <v>74</v>
      </c>
      <c r="AX144" s="26">
        <v>12</v>
      </c>
      <c r="AY144" s="26">
        <v>57</v>
      </c>
      <c r="AZ144">
        <v>13</v>
      </c>
      <c r="BA144">
        <v>2</v>
      </c>
      <c r="BD144">
        <v>356</v>
      </c>
      <c r="BF144">
        <v>18</v>
      </c>
      <c r="BH144">
        <v>55</v>
      </c>
      <c r="BI144">
        <v>26</v>
      </c>
      <c r="BJ144">
        <v>300</v>
      </c>
      <c r="BL144">
        <v>39</v>
      </c>
      <c r="BO144">
        <v>149</v>
      </c>
      <c r="BP144">
        <v>7</v>
      </c>
      <c r="BQ144">
        <v>2</v>
      </c>
      <c r="BR144">
        <v>71</v>
      </c>
      <c r="BS144">
        <v>30</v>
      </c>
      <c r="BX144">
        <v>428</v>
      </c>
      <c r="BY144" s="5">
        <v>132</v>
      </c>
      <c r="BZ144" s="5">
        <v>15</v>
      </c>
      <c r="CA144" s="5">
        <v>145</v>
      </c>
      <c r="CB144" s="5">
        <v>322</v>
      </c>
      <c r="CC144" s="5">
        <v>5</v>
      </c>
      <c r="CD144" s="5">
        <v>219</v>
      </c>
      <c r="CE144" s="5">
        <v>2</v>
      </c>
    </row>
    <row r="145" spans="1:79" ht="12.75">
      <c r="A145" s="1" t="s">
        <v>155</v>
      </c>
      <c r="B145" s="1">
        <v>1.89</v>
      </c>
      <c r="C145" s="1">
        <v>1.35</v>
      </c>
      <c r="D145" s="1">
        <v>0.69</v>
      </c>
      <c r="E145" s="56">
        <v>0.37018450333805386</v>
      </c>
      <c r="F145" s="68">
        <f t="shared" si="8"/>
        <v>0.7144815923589457</v>
      </c>
      <c r="G145" s="40">
        <v>0.05</v>
      </c>
      <c r="H145" s="40">
        <v>0.31</v>
      </c>
      <c r="I145" s="40">
        <v>2.7900711949201464</v>
      </c>
      <c r="J145" s="40">
        <v>0.11312217194570136</v>
      </c>
      <c r="K145" s="40">
        <v>0.3092145949288806</v>
      </c>
      <c r="L145" s="47">
        <f t="shared" si="7"/>
        <v>0.27201145311381536</v>
      </c>
      <c r="M145" s="48">
        <f t="shared" si="5"/>
        <v>19</v>
      </c>
      <c r="N145" s="49">
        <f t="shared" si="6"/>
        <v>5</v>
      </c>
      <c r="O145" s="53"/>
      <c r="P145" s="53">
        <v>2</v>
      </c>
      <c r="Q145" s="53"/>
      <c r="R145" s="21"/>
      <c r="S145" s="43"/>
      <c r="T145" s="6"/>
      <c r="U145" s="6"/>
      <c r="V145" s="6"/>
      <c r="W145" s="6"/>
      <c r="X145" s="6"/>
      <c r="Y145" s="6"/>
      <c r="Z145" s="6">
        <v>8</v>
      </c>
      <c r="AA145" s="6"/>
      <c r="AB145" s="6"/>
      <c r="AC145" s="6"/>
      <c r="AD145" s="6"/>
      <c r="AE145" s="27"/>
      <c r="AF145" s="27"/>
      <c r="AG145" s="27"/>
      <c r="AH145" s="27">
        <v>7</v>
      </c>
      <c r="AI145" s="27"/>
      <c r="AJ145" s="27"/>
      <c r="AR145" s="92"/>
      <c r="BY145" s="5">
        <v>1</v>
      </c>
      <c r="CA145" s="5">
        <v>1</v>
      </c>
    </row>
    <row r="146" spans="1:44" ht="12.75">
      <c r="A146" s="1" t="s">
        <v>156</v>
      </c>
      <c r="C146" s="1">
        <v>0.07</v>
      </c>
      <c r="D146" s="1">
        <v>0.11</v>
      </c>
      <c r="E146" s="56">
        <v>0.052000000000000005</v>
      </c>
      <c r="F146" s="68">
        <f t="shared" si="8"/>
        <v>0.01508295625942685</v>
      </c>
      <c r="G146" s="40"/>
      <c r="H146" s="40"/>
      <c r="I146" s="40"/>
      <c r="J146" s="40">
        <v>0.07541478129713425</v>
      </c>
      <c r="K146" s="40"/>
      <c r="L146" s="47">
        <f t="shared" si="7"/>
        <v>0</v>
      </c>
      <c r="M146" s="48">
        <f t="shared" si="5"/>
        <v>0</v>
      </c>
      <c r="N146" s="49">
        <f t="shared" si="6"/>
        <v>0</v>
      </c>
      <c r="O146" s="53"/>
      <c r="P146" s="53"/>
      <c r="Q146" s="53"/>
      <c r="R146" s="21"/>
      <c r="S146" s="2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27"/>
      <c r="AF146" s="27"/>
      <c r="AG146" s="27"/>
      <c r="AH146" s="27"/>
      <c r="AI146" s="27"/>
      <c r="AJ146" s="27"/>
      <c r="AR146" s="92"/>
    </row>
    <row r="147" spans="1:84" ht="12.75">
      <c r="A147" s="1" t="s">
        <v>157</v>
      </c>
      <c r="B147" s="38">
        <v>28.2</v>
      </c>
      <c r="C147" s="1">
        <v>27.41</v>
      </c>
      <c r="D147" s="1">
        <v>17.76</v>
      </c>
      <c r="E147" s="56">
        <v>14.361423629374874</v>
      </c>
      <c r="F147" s="68">
        <f t="shared" si="8"/>
        <v>13.308936501240407</v>
      </c>
      <c r="G147" s="40">
        <v>3.18</v>
      </c>
      <c r="H147" s="40">
        <v>15.11</v>
      </c>
      <c r="I147" s="40">
        <v>20.377140658071966</v>
      </c>
      <c r="J147" s="40">
        <v>8.276772247360483</v>
      </c>
      <c r="K147" s="40">
        <v>19.600769600769596</v>
      </c>
      <c r="L147" s="47">
        <f t="shared" si="7"/>
        <v>24.294917680744458</v>
      </c>
      <c r="M147" s="48">
        <f t="shared" si="5"/>
        <v>1697</v>
      </c>
      <c r="N147" s="49">
        <f t="shared" si="6"/>
        <v>47</v>
      </c>
      <c r="O147" s="53">
        <v>15</v>
      </c>
      <c r="P147" s="53"/>
      <c r="Q147" s="53"/>
      <c r="R147" s="21">
        <v>5</v>
      </c>
      <c r="S147" s="43">
        <v>2</v>
      </c>
      <c r="T147" s="6">
        <v>3</v>
      </c>
      <c r="U147" s="6"/>
      <c r="V147" s="6"/>
      <c r="W147" s="6">
        <v>16</v>
      </c>
      <c r="X147" s="6"/>
      <c r="Y147" s="6">
        <v>1</v>
      </c>
      <c r="Z147" s="6">
        <v>18</v>
      </c>
      <c r="AA147" s="6"/>
      <c r="AB147" s="6">
        <v>3</v>
      </c>
      <c r="AC147" s="6">
        <v>3</v>
      </c>
      <c r="AD147" s="6">
        <v>3</v>
      </c>
      <c r="AE147" s="27"/>
      <c r="AF147" s="27">
        <v>2</v>
      </c>
      <c r="AG147" s="27">
        <v>211</v>
      </c>
      <c r="AH147" s="27">
        <v>13</v>
      </c>
      <c r="AI147" s="27"/>
      <c r="AJ147" s="27"/>
      <c r="AK147" s="27"/>
      <c r="AL147" s="27"/>
      <c r="AM147" s="26">
        <v>1</v>
      </c>
      <c r="AN147" s="27">
        <v>6</v>
      </c>
      <c r="AO147" s="27">
        <v>29</v>
      </c>
      <c r="AP147" s="27"/>
      <c r="AQ147" s="27">
        <v>86</v>
      </c>
      <c r="AR147" s="94">
        <v>107</v>
      </c>
      <c r="AS147" s="27">
        <v>1</v>
      </c>
      <c r="AT147" s="27">
        <v>47</v>
      </c>
      <c r="AU147" s="27"/>
      <c r="AV147" s="27">
        <v>2</v>
      </c>
      <c r="AW147" s="27">
        <v>1</v>
      </c>
      <c r="AX147" s="26">
        <v>6</v>
      </c>
      <c r="AY147" s="27">
        <v>1</v>
      </c>
      <c r="AZ147">
        <v>31</v>
      </c>
      <c r="BA147">
        <v>3</v>
      </c>
      <c r="BB147" s="27">
        <v>1</v>
      </c>
      <c r="BD147">
        <v>228</v>
      </c>
      <c r="BE147">
        <v>80</v>
      </c>
      <c r="BF147">
        <v>4</v>
      </c>
      <c r="BH147">
        <v>135</v>
      </c>
      <c r="BI147">
        <v>56</v>
      </c>
      <c r="BJ147">
        <v>8</v>
      </c>
      <c r="BK147">
        <v>40</v>
      </c>
      <c r="BL147">
        <v>10</v>
      </c>
      <c r="BM147">
        <v>22</v>
      </c>
      <c r="BO147">
        <v>1</v>
      </c>
      <c r="BQ147">
        <v>423</v>
      </c>
      <c r="BR147">
        <v>1</v>
      </c>
      <c r="BS147">
        <v>1</v>
      </c>
      <c r="BT147">
        <v>50</v>
      </c>
      <c r="BV147">
        <v>7</v>
      </c>
      <c r="BX147">
        <v>1</v>
      </c>
      <c r="BY147" s="5">
        <v>2</v>
      </c>
      <c r="CA147" s="5">
        <v>3</v>
      </c>
      <c r="CB147" s="5"/>
      <c r="CC147" s="5"/>
      <c r="CD147" s="5"/>
      <c r="CE147" s="5">
        <v>5</v>
      </c>
      <c r="CF147">
        <v>3</v>
      </c>
    </row>
    <row r="148" spans="1:80" ht="12.75">
      <c r="A148" s="1" t="s">
        <v>158</v>
      </c>
      <c r="C148" s="1">
        <v>0.04</v>
      </c>
      <c r="D148" s="1">
        <v>0.08</v>
      </c>
      <c r="E148" s="70" t="s">
        <v>280</v>
      </c>
      <c r="F148" s="68">
        <f t="shared" si="8"/>
        <v>0.02456818356678166</v>
      </c>
      <c r="G148" s="40"/>
      <c r="H148" s="40">
        <v>0.05</v>
      </c>
      <c r="I148" s="40">
        <v>0.03848374061958823</v>
      </c>
      <c r="J148" s="40"/>
      <c r="K148" s="40">
        <v>0.034357177214320064</v>
      </c>
      <c r="L148" s="47">
        <f t="shared" si="7"/>
        <v>0</v>
      </c>
      <c r="M148" s="48">
        <f t="shared" si="5"/>
        <v>0</v>
      </c>
      <c r="N148" s="49">
        <f t="shared" si="6"/>
        <v>0</v>
      </c>
      <c r="O148" s="53"/>
      <c r="P148" s="53"/>
      <c r="Q148" s="53"/>
      <c r="R148" s="21"/>
      <c r="S148" s="2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27"/>
      <c r="AF148" s="27"/>
      <c r="AG148" s="27"/>
      <c r="AH148" s="27"/>
      <c r="AI148" s="27"/>
      <c r="AJ148" s="27"/>
      <c r="AR148" s="92"/>
      <c r="CB148" s="5"/>
    </row>
    <row r="149" spans="1:60" ht="12.75">
      <c r="A149" s="1" t="s">
        <v>303</v>
      </c>
      <c r="B149" s="1">
        <v>0.06</v>
      </c>
      <c r="C149" s="1">
        <v>0.01</v>
      </c>
      <c r="D149" s="1">
        <v>0.01</v>
      </c>
      <c r="E149" s="70" t="s">
        <v>280</v>
      </c>
      <c r="F149" s="68">
        <f t="shared" si="8"/>
        <v>0.014568183566781658</v>
      </c>
      <c r="G149" s="40"/>
      <c r="H149" s="40"/>
      <c r="I149" s="40">
        <v>0.03848374061958823</v>
      </c>
      <c r="J149" s="40"/>
      <c r="K149" s="40">
        <v>0.034357177214320064</v>
      </c>
      <c r="L149" s="47">
        <f t="shared" si="7"/>
        <v>0.014316392269148177</v>
      </c>
      <c r="M149" s="48">
        <f aca="true" t="shared" si="9" ref="M149:M160">SUM(O149:CF149)</f>
        <v>1</v>
      </c>
      <c r="N149" s="49">
        <f aca="true" t="shared" si="10" ref="N149:N159">COUNTA(O149:CF149)</f>
        <v>1</v>
      </c>
      <c r="O149" s="53"/>
      <c r="P149" s="53"/>
      <c r="Q149" s="53"/>
      <c r="R149" s="21"/>
      <c r="S149" s="2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27"/>
      <c r="AF149" s="27"/>
      <c r="AG149" s="27"/>
      <c r="AH149" s="27"/>
      <c r="AI149" s="27"/>
      <c r="AJ149" s="27"/>
      <c r="AR149" s="92"/>
      <c r="BH149">
        <v>1</v>
      </c>
    </row>
    <row r="150" spans="1:84" ht="12.75">
      <c r="A150" s="1" t="s">
        <v>159</v>
      </c>
      <c r="B150" s="1">
        <v>2.96</v>
      </c>
      <c r="C150" s="1">
        <v>1.33</v>
      </c>
      <c r="D150" s="38">
        <v>1.8</v>
      </c>
      <c r="E150" s="56">
        <v>3.561870928585879</v>
      </c>
      <c r="F150" s="68">
        <f t="shared" si="8"/>
        <v>2.722517024654955</v>
      </c>
      <c r="G150" s="40">
        <v>1.44</v>
      </c>
      <c r="H150" s="40">
        <v>3.48</v>
      </c>
      <c r="I150" s="40">
        <v>0.7119492014623823</v>
      </c>
      <c r="J150" s="40">
        <v>6.297134238310709</v>
      </c>
      <c r="K150" s="40">
        <v>1.6835016835016832</v>
      </c>
      <c r="L150" s="47">
        <f t="shared" si="7"/>
        <v>0.7158196134574089</v>
      </c>
      <c r="M150" s="48">
        <f t="shared" si="9"/>
        <v>50</v>
      </c>
      <c r="N150" s="49">
        <f t="shared" si="10"/>
        <v>13</v>
      </c>
      <c r="O150" s="53"/>
      <c r="P150" s="53"/>
      <c r="Q150" s="53"/>
      <c r="R150" s="21"/>
      <c r="S150" s="21">
        <v>1</v>
      </c>
      <c r="T150" s="6"/>
      <c r="U150" s="6"/>
      <c r="V150" s="6">
        <v>1</v>
      </c>
      <c r="W150" s="6">
        <v>5</v>
      </c>
      <c r="X150" s="6"/>
      <c r="Y150" s="6"/>
      <c r="Z150" s="6">
        <v>4</v>
      </c>
      <c r="AA150" s="6"/>
      <c r="AB150" s="6"/>
      <c r="AC150" s="6"/>
      <c r="AD150" s="6">
        <v>6</v>
      </c>
      <c r="AE150" s="27"/>
      <c r="AF150" s="27">
        <v>1</v>
      </c>
      <c r="AG150" s="27">
        <v>7</v>
      </c>
      <c r="AH150" s="27"/>
      <c r="AI150" s="27"/>
      <c r="AJ150" s="27">
        <v>2</v>
      </c>
      <c r="AK150" s="27"/>
      <c r="AL150" s="27"/>
      <c r="AM150" s="27"/>
      <c r="AN150" s="27"/>
      <c r="AO150" s="27"/>
      <c r="AP150" s="27"/>
      <c r="AQ150" s="27"/>
      <c r="AR150" s="94"/>
      <c r="AS150" s="27">
        <v>6</v>
      </c>
      <c r="AT150" s="27"/>
      <c r="AU150" s="27"/>
      <c r="AV150" s="27"/>
      <c r="BD150">
        <v>13</v>
      </c>
      <c r="BQ150">
        <v>2</v>
      </c>
      <c r="BS150">
        <v>1</v>
      </c>
      <c r="CF150">
        <v>1</v>
      </c>
    </row>
    <row r="151" spans="1:82" ht="12.75">
      <c r="A151" s="1" t="s">
        <v>160</v>
      </c>
      <c r="B151" s="1">
        <v>3.54</v>
      </c>
      <c r="C151" s="1">
        <v>3.26</v>
      </c>
      <c r="D151" s="1">
        <v>4.98</v>
      </c>
      <c r="E151" s="56">
        <v>5.476447501517297</v>
      </c>
      <c r="F151" s="68">
        <f t="shared" si="8"/>
        <v>2.0800768996007037</v>
      </c>
      <c r="G151" s="40">
        <v>3.47</v>
      </c>
      <c r="H151" s="40">
        <v>4.93</v>
      </c>
      <c r="I151" s="40">
        <v>0.15393496247835292</v>
      </c>
      <c r="J151" s="40">
        <v>0.8672699849170438</v>
      </c>
      <c r="K151" s="40">
        <v>0.9791795506081218</v>
      </c>
      <c r="L151" s="47">
        <f t="shared" si="7"/>
        <v>0.7587687902648533</v>
      </c>
      <c r="M151" s="48">
        <f t="shared" si="9"/>
        <v>53</v>
      </c>
      <c r="N151" s="49">
        <f t="shared" si="10"/>
        <v>16</v>
      </c>
      <c r="O151" s="53"/>
      <c r="P151" s="53"/>
      <c r="Q151" s="53"/>
      <c r="R151" s="21">
        <v>2</v>
      </c>
      <c r="S151" s="21">
        <v>2</v>
      </c>
      <c r="T151" s="6"/>
      <c r="U151" s="6"/>
      <c r="V151" s="6"/>
      <c r="W151" s="6"/>
      <c r="X151" s="6"/>
      <c r="Y151" s="6"/>
      <c r="Z151" s="6"/>
      <c r="AA151" s="6"/>
      <c r="AB151" s="6"/>
      <c r="AC151" s="6">
        <v>1</v>
      </c>
      <c r="AD151" s="6"/>
      <c r="AE151" s="27">
        <v>1</v>
      </c>
      <c r="AF151" s="27"/>
      <c r="AG151" s="27">
        <v>3</v>
      </c>
      <c r="AH151" s="27"/>
      <c r="AI151" s="27"/>
      <c r="AJ151" s="27"/>
      <c r="AK151" s="27"/>
      <c r="AL151" s="27"/>
      <c r="AN151">
        <v>1</v>
      </c>
      <c r="AR151" s="92">
        <v>2</v>
      </c>
      <c r="AZ151">
        <v>8</v>
      </c>
      <c r="BA151">
        <v>1</v>
      </c>
      <c r="BI151">
        <v>1</v>
      </c>
      <c r="BK151">
        <v>1</v>
      </c>
      <c r="BM151">
        <v>3</v>
      </c>
      <c r="BO151">
        <v>2</v>
      </c>
      <c r="BV151">
        <v>2</v>
      </c>
      <c r="CC151">
        <v>3</v>
      </c>
      <c r="CD151">
        <v>20</v>
      </c>
    </row>
    <row r="152" spans="1:48" ht="12.75">
      <c r="A152" s="1" t="s">
        <v>161</v>
      </c>
      <c r="B152" s="1">
        <v>0.01</v>
      </c>
      <c r="C152" s="1">
        <v>0.64</v>
      </c>
      <c r="D152" s="1">
        <v>0.16</v>
      </c>
      <c r="E152" s="56">
        <v>0.10534594375885091</v>
      </c>
      <c r="F152" s="68">
        <f t="shared" si="8"/>
        <v>1.4134277790340612</v>
      </c>
      <c r="G152" s="40">
        <v>0.81</v>
      </c>
      <c r="H152" s="40">
        <v>0.08</v>
      </c>
      <c r="I152" s="40">
        <v>4.579565133730999</v>
      </c>
      <c r="J152" s="40">
        <v>0.773001508295626</v>
      </c>
      <c r="K152" s="40">
        <v>0.8245722531436815</v>
      </c>
      <c r="L152" s="47">
        <f aca="true" t="shared" si="11" ref="L152:L160">M152*10/M$4</f>
        <v>0.730136005726557</v>
      </c>
      <c r="M152" s="48">
        <f t="shared" si="9"/>
        <v>51</v>
      </c>
      <c r="N152" s="49">
        <f t="shared" si="10"/>
        <v>7</v>
      </c>
      <c r="O152" s="53"/>
      <c r="P152" s="53"/>
      <c r="Q152" s="53">
        <v>1</v>
      </c>
      <c r="R152" s="21"/>
      <c r="S152" s="43">
        <v>3</v>
      </c>
      <c r="T152" s="6"/>
      <c r="U152" s="6"/>
      <c r="V152" s="6"/>
      <c r="W152" s="6">
        <v>1</v>
      </c>
      <c r="X152" s="6"/>
      <c r="Y152" s="6"/>
      <c r="Z152" s="6"/>
      <c r="AA152" s="6"/>
      <c r="AB152" s="6"/>
      <c r="AC152" s="6"/>
      <c r="AD152" s="6"/>
      <c r="AE152" s="27"/>
      <c r="AF152" s="27"/>
      <c r="AG152" s="27"/>
      <c r="AH152" s="27"/>
      <c r="AI152" s="27"/>
      <c r="AJ152" s="27"/>
      <c r="AO152">
        <v>11</v>
      </c>
      <c r="AQ152">
        <v>32</v>
      </c>
      <c r="AR152" s="92"/>
      <c r="AT152">
        <v>2</v>
      </c>
      <c r="AV152">
        <v>1</v>
      </c>
    </row>
    <row r="153" spans="1:82" ht="12.75">
      <c r="A153" s="1" t="s">
        <v>162</v>
      </c>
      <c r="B153" s="1">
        <v>0.55</v>
      </c>
      <c r="C153" s="1">
        <v>0.21</v>
      </c>
      <c r="D153" s="1">
        <v>0.09</v>
      </c>
      <c r="E153" s="56">
        <v>0.02409225166902691</v>
      </c>
      <c r="F153" s="68">
        <f t="shared" si="8"/>
        <v>0.46419336324807264</v>
      </c>
      <c r="G153" s="40"/>
      <c r="H153" s="40">
        <v>0.020815986677768527</v>
      </c>
      <c r="I153" s="40"/>
      <c r="J153" s="40">
        <v>2.3001508295625945</v>
      </c>
      <c r="K153" s="40"/>
      <c r="L153" s="47">
        <f t="shared" si="11"/>
        <v>7.487473156764497</v>
      </c>
      <c r="M153" s="48">
        <f t="shared" si="9"/>
        <v>523</v>
      </c>
      <c r="N153" s="49">
        <f t="shared" si="10"/>
        <v>19</v>
      </c>
      <c r="O153" s="53"/>
      <c r="P153" s="53"/>
      <c r="Q153" s="53"/>
      <c r="R153" s="21"/>
      <c r="S153" s="43"/>
      <c r="T153" s="6"/>
      <c r="U153" s="6"/>
      <c r="V153" s="6"/>
      <c r="W153" s="6">
        <v>29</v>
      </c>
      <c r="X153" s="6"/>
      <c r="Y153" s="6"/>
      <c r="Z153" s="6"/>
      <c r="AA153" s="6"/>
      <c r="AB153" s="6"/>
      <c r="AC153" s="6"/>
      <c r="AD153" s="6">
        <v>220</v>
      </c>
      <c r="AE153" s="27"/>
      <c r="AF153" s="27">
        <v>20</v>
      </c>
      <c r="AG153" s="27"/>
      <c r="AH153" s="27">
        <v>36</v>
      </c>
      <c r="AI153" s="27">
        <v>4</v>
      </c>
      <c r="AJ153" s="27">
        <v>7</v>
      </c>
      <c r="AL153" s="27">
        <v>1</v>
      </c>
      <c r="AN153">
        <v>13</v>
      </c>
      <c r="AO153">
        <v>5</v>
      </c>
      <c r="AR153" s="92">
        <v>26</v>
      </c>
      <c r="AS153">
        <v>31</v>
      </c>
      <c r="AT153">
        <v>1</v>
      </c>
      <c r="AX153">
        <v>5</v>
      </c>
      <c r="AZ153">
        <v>9</v>
      </c>
      <c r="BA153">
        <v>3</v>
      </c>
      <c r="BF153">
        <v>5</v>
      </c>
      <c r="BL153">
        <v>5</v>
      </c>
      <c r="BQ153">
        <v>98</v>
      </c>
      <c r="CD153">
        <v>5</v>
      </c>
    </row>
    <row r="154" spans="1:84" ht="12.75">
      <c r="A154" s="1" t="s">
        <v>163</v>
      </c>
      <c r="B154" s="1">
        <v>15.09</v>
      </c>
      <c r="C154" s="1">
        <v>14.62</v>
      </c>
      <c r="D154" s="1">
        <v>17.53</v>
      </c>
      <c r="E154" s="56">
        <v>14.100122799919074</v>
      </c>
      <c r="F154" s="68">
        <f t="shared" si="8"/>
        <v>14.390781094573239</v>
      </c>
      <c r="G154" s="40">
        <v>10.01</v>
      </c>
      <c r="H154" s="40">
        <v>17.08</v>
      </c>
      <c r="I154" s="40">
        <v>16.31710602270541</v>
      </c>
      <c r="J154" s="40">
        <v>14.649321266968327</v>
      </c>
      <c r="K154" s="40">
        <v>13.897478183192467</v>
      </c>
      <c r="L154" s="47">
        <f t="shared" si="11"/>
        <v>19.79957050823193</v>
      </c>
      <c r="M154" s="48">
        <f t="shared" si="9"/>
        <v>1383</v>
      </c>
      <c r="N154" s="49">
        <f t="shared" si="10"/>
        <v>66</v>
      </c>
      <c r="O154" s="53">
        <v>19</v>
      </c>
      <c r="P154" s="53">
        <v>4</v>
      </c>
      <c r="Q154" s="53">
        <v>9</v>
      </c>
      <c r="R154" s="21">
        <v>8</v>
      </c>
      <c r="S154" s="43"/>
      <c r="T154" s="6">
        <v>31</v>
      </c>
      <c r="U154" s="6">
        <v>3</v>
      </c>
      <c r="V154" s="6">
        <v>21</v>
      </c>
      <c r="W154" s="6">
        <v>22</v>
      </c>
      <c r="X154" s="6">
        <v>16</v>
      </c>
      <c r="Y154" s="6">
        <v>10</v>
      </c>
      <c r="Z154" s="6">
        <v>160</v>
      </c>
      <c r="AA154" s="6">
        <v>8</v>
      </c>
      <c r="AB154" s="6">
        <v>19</v>
      </c>
      <c r="AC154" s="6">
        <v>32</v>
      </c>
      <c r="AD154" s="6">
        <v>20</v>
      </c>
      <c r="AE154" s="27">
        <v>45</v>
      </c>
      <c r="AF154" s="27">
        <v>13</v>
      </c>
      <c r="AG154" s="27">
        <v>31</v>
      </c>
      <c r="AH154" s="27">
        <v>55</v>
      </c>
      <c r="AI154" s="27">
        <v>1</v>
      </c>
      <c r="AJ154" s="27">
        <v>20</v>
      </c>
      <c r="AK154" s="26">
        <v>12</v>
      </c>
      <c r="AL154" s="26">
        <v>1</v>
      </c>
      <c r="AM154" s="26">
        <v>37</v>
      </c>
      <c r="AN154" s="26">
        <v>15</v>
      </c>
      <c r="AO154" s="26">
        <v>48</v>
      </c>
      <c r="AP154" s="26">
        <v>11</v>
      </c>
      <c r="AQ154" s="26">
        <v>13</v>
      </c>
      <c r="AR154" s="26">
        <v>29</v>
      </c>
      <c r="AS154" s="26">
        <v>28</v>
      </c>
      <c r="AT154" s="26">
        <v>51</v>
      </c>
      <c r="AU154" s="26">
        <v>4</v>
      </c>
      <c r="AV154" s="26">
        <v>8</v>
      </c>
      <c r="AW154" s="26">
        <v>37</v>
      </c>
      <c r="AX154" s="26">
        <v>40</v>
      </c>
      <c r="AY154" s="26">
        <v>27</v>
      </c>
      <c r="AZ154" s="26">
        <v>19</v>
      </c>
      <c r="BA154" s="26">
        <v>6</v>
      </c>
      <c r="BB154" s="26">
        <v>10</v>
      </c>
      <c r="BC154" s="26">
        <v>23</v>
      </c>
      <c r="BD154" s="26">
        <v>63</v>
      </c>
      <c r="BE154">
        <v>14</v>
      </c>
      <c r="BF154">
        <v>28</v>
      </c>
      <c r="BG154" s="26">
        <v>4</v>
      </c>
      <c r="BH154">
        <v>34</v>
      </c>
      <c r="BI154">
        <v>12</v>
      </c>
      <c r="BJ154">
        <v>1</v>
      </c>
      <c r="BK154">
        <v>3</v>
      </c>
      <c r="BL154">
        <v>21</v>
      </c>
      <c r="BM154">
        <v>31</v>
      </c>
      <c r="BO154">
        <v>21</v>
      </c>
      <c r="BP154">
        <v>12</v>
      </c>
      <c r="BQ154">
        <v>39</v>
      </c>
      <c r="BR154">
        <v>1</v>
      </c>
      <c r="BS154">
        <v>5</v>
      </c>
      <c r="BU154">
        <v>8</v>
      </c>
      <c r="BV154">
        <v>21</v>
      </c>
      <c r="BW154">
        <v>12</v>
      </c>
      <c r="BX154">
        <v>19</v>
      </c>
      <c r="BY154" s="5">
        <v>14</v>
      </c>
      <c r="CA154" s="5">
        <v>18</v>
      </c>
      <c r="CB154" s="5">
        <v>4</v>
      </c>
      <c r="CC154" s="5">
        <v>5</v>
      </c>
      <c r="CD154" s="5">
        <v>7</v>
      </c>
      <c r="CE154" s="5">
        <v>19</v>
      </c>
      <c r="CF154" s="5">
        <v>1</v>
      </c>
    </row>
    <row r="155" spans="1:76" ht="12.75">
      <c r="A155" s="1" t="s">
        <v>164</v>
      </c>
      <c r="B155" s="1">
        <v>0.01</v>
      </c>
      <c r="C155" s="1">
        <v>0.01</v>
      </c>
      <c r="D155" s="71" t="s">
        <v>280</v>
      </c>
      <c r="E155" s="56">
        <v>0.012</v>
      </c>
      <c r="F155" s="68">
        <f t="shared" si="8"/>
        <v>0.027848631294009447</v>
      </c>
      <c r="G155" s="40">
        <v>0.05</v>
      </c>
      <c r="H155" s="40"/>
      <c r="I155" s="40"/>
      <c r="J155" s="40">
        <v>0.037707390648567124</v>
      </c>
      <c r="K155" s="40">
        <v>0.051535765821480096</v>
      </c>
      <c r="L155" s="47">
        <f t="shared" si="11"/>
        <v>0.243378668575519</v>
      </c>
      <c r="M155" s="48">
        <f t="shared" si="9"/>
        <v>17</v>
      </c>
      <c r="N155" s="49">
        <f t="shared" si="10"/>
        <v>9</v>
      </c>
      <c r="O155" s="53"/>
      <c r="P155" s="53"/>
      <c r="Q155" s="53"/>
      <c r="R155" s="21"/>
      <c r="S155" s="21"/>
      <c r="T155" s="6"/>
      <c r="U155" s="6"/>
      <c r="V155" s="6"/>
      <c r="W155" s="6">
        <v>3</v>
      </c>
      <c r="X155" s="6">
        <v>1</v>
      </c>
      <c r="Y155" s="6"/>
      <c r="Z155" s="6">
        <v>1</v>
      </c>
      <c r="AA155" s="6"/>
      <c r="AB155" s="6"/>
      <c r="AC155" s="6"/>
      <c r="AD155" s="6">
        <v>1</v>
      </c>
      <c r="AE155" s="27"/>
      <c r="AF155" s="27"/>
      <c r="AG155" s="27"/>
      <c r="AH155" s="27"/>
      <c r="AI155" s="27"/>
      <c r="AJ155" s="27"/>
      <c r="AM155">
        <v>2</v>
      </c>
      <c r="AR155" s="92"/>
      <c r="AY155">
        <v>1</v>
      </c>
      <c r="BR155">
        <v>1</v>
      </c>
      <c r="BU155">
        <v>5</v>
      </c>
      <c r="BX155">
        <v>2</v>
      </c>
    </row>
    <row r="156" spans="1:52" ht="12.75">
      <c r="A156" s="1" t="s">
        <v>165</v>
      </c>
      <c r="B156" s="1">
        <v>0.02</v>
      </c>
      <c r="C156" s="1">
        <v>0.23</v>
      </c>
      <c r="D156" s="1">
        <v>0.29</v>
      </c>
      <c r="E156" s="56">
        <v>0.026000000000000002</v>
      </c>
      <c r="F156" s="68">
        <f t="shared" si="8"/>
        <v>0.023206456786288722</v>
      </c>
      <c r="G156" s="40">
        <v>0.08</v>
      </c>
      <c r="H156" s="40"/>
      <c r="I156" s="40"/>
      <c r="J156" s="40">
        <v>0.018853695324283562</v>
      </c>
      <c r="K156" s="40">
        <v>0.017178588607160032</v>
      </c>
      <c r="L156" s="47">
        <f t="shared" si="11"/>
        <v>0.4151753758052971</v>
      </c>
      <c r="M156" s="48">
        <f t="shared" si="9"/>
        <v>29</v>
      </c>
      <c r="N156" s="49">
        <f t="shared" si="10"/>
        <v>5</v>
      </c>
      <c r="O156" s="53"/>
      <c r="P156" s="53"/>
      <c r="Q156" s="53"/>
      <c r="R156" s="21"/>
      <c r="S156" s="21"/>
      <c r="T156" s="6"/>
      <c r="U156" s="6"/>
      <c r="V156" s="6"/>
      <c r="W156" s="6"/>
      <c r="X156" s="6"/>
      <c r="Y156" s="6"/>
      <c r="Z156" s="6">
        <v>1</v>
      </c>
      <c r="AA156" s="6"/>
      <c r="AB156" s="6"/>
      <c r="AC156" s="6"/>
      <c r="AD156" s="6"/>
      <c r="AE156" s="27"/>
      <c r="AF156" s="27"/>
      <c r="AG156" s="27"/>
      <c r="AH156" s="27"/>
      <c r="AI156" s="27"/>
      <c r="AJ156" s="27"/>
      <c r="AO156">
        <v>1</v>
      </c>
      <c r="AR156" s="92"/>
      <c r="AT156">
        <v>1</v>
      </c>
      <c r="AY156">
        <v>25</v>
      </c>
      <c r="AZ156">
        <v>1</v>
      </c>
    </row>
    <row r="157" spans="1:44" ht="12.75">
      <c r="A157" s="1" t="s">
        <v>286</v>
      </c>
      <c r="E157" s="56"/>
      <c r="F157" s="68">
        <f t="shared" si="8"/>
        <v>0.0037707390648567124</v>
      </c>
      <c r="G157" s="40"/>
      <c r="H157" s="40"/>
      <c r="I157" s="40"/>
      <c r="J157" s="40">
        <v>0.018853695324283562</v>
      </c>
      <c r="K157" s="40"/>
      <c r="L157" s="47">
        <f>M157*10/M$4</f>
        <v>0</v>
      </c>
      <c r="M157" s="48">
        <f>SUM(O157:CF157)</f>
        <v>0</v>
      </c>
      <c r="N157" s="49">
        <f>COUNTA(O157:CF157)</f>
        <v>0</v>
      </c>
      <c r="O157" s="53"/>
      <c r="P157" s="53"/>
      <c r="Q157" s="53"/>
      <c r="R157" s="21"/>
      <c r="S157" s="2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27"/>
      <c r="AF157" s="27"/>
      <c r="AG157" s="27"/>
      <c r="AH157" s="27"/>
      <c r="AI157" s="27"/>
      <c r="AJ157" s="27"/>
      <c r="AR157" s="92"/>
    </row>
    <row r="158" spans="1:84" ht="12.75">
      <c r="A158" s="1" t="s">
        <v>166</v>
      </c>
      <c r="B158" s="1">
        <v>56.13</v>
      </c>
      <c r="C158" s="1">
        <v>43.64</v>
      </c>
      <c r="D158" s="38">
        <v>30.1</v>
      </c>
      <c r="E158" s="56">
        <v>35.67423750758648</v>
      </c>
      <c r="F158" s="68">
        <f t="shared" si="8"/>
        <v>38.666285203232626</v>
      </c>
      <c r="G158" s="40">
        <v>46.44</v>
      </c>
      <c r="H158" s="40">
        <v>30.83</v>
      </c>
      <c r="I158" s="40">
        <v>41.46623051760632</v>
      </c>
      <c r="J158" s="40">
        <v>30.033936651583712</v>
      </c>
      <c r="K158" s="40">
        <v>44.561258846973125</v>
      </c>
      <c r="L158" s="47">
        <f t="shared" si="11"/>
        <v>42.20472440944883</v>
      </c>
      <c r="M158" s="48">
        <f t="shared" si="9"/>
        <v>2948</v>
      </c>
      <c r="N158" s="49">
        <f t="shared" si="10"/>
        <v>60</v>
      </c>
      <c r="O158" s="53">
        <v>97</v>
      </c>
      <c r="P158" s="53">
        <v>12</v>
      </c>
      <c r="Q158" s="53">
        <v>4</v>
      </c>
      <c r="R158" s="21">
        <v>21</v>
      </c>
      <c r="S158" s="21">
        <v>84</v>
      </c>
      <c r="T158" s="6">
        <v>19</v>
      </c>
      <c r="U158" s="6">
        <v>31</v>
      </c>
      <c r="V158" s="6">
        <v>8</v>
      </c>
      <c r="W158" s="6">
        <v>7</v>
      </c>
      <c r="X158" s="6">
        <v>1</v>
      </c>
      <c r="Y158" s="6">
        <v>21</v>
      </c>
      <c r="Z158" s="6">
        <v>2</v>
      </c>
      <c r="AA158" s="6">
        <v>14</v>
      </c>
      <c r="AB158" s="6"/>
      <c r="AC158" s="6">
        <v>163</v>
      </c>
      <c r="AD158" s="6">
        <v>30</v>
      </c>
      <c r="AE158" s="27">
        <v>32</v>
      </c>
      <c r="AF158" s="27">
        <v>8</v>
      </c>
      <c r="AG158" s="27">
        <v>1</v>
      </c>
      <c r="AH158" s="27">
        <v>273</v>
      </c>
      <c r="AI158" s="27">
        <v>35</v>
      </c>
      <c r="AJ158" s="27">
        <v>45</v>
      </c>
      <c r="AK158" s="26">
        <v>13</v>
      </c>
      <c r="AL158" s="26">
        <v>131</v>
      </c>
      <c r="AM158" s="26">
        <v>128</v>
      </c>
      <c r="AN158" s="26">
        <v>25</v>
      </c>
      <c r="AO158" s="26">
        <v>83</v>
      </c>
      <c r="AP158" s="26">
        <v>19</v>
      </c>
      <c r="AQ158" s="26">
        <v>30</v>
      </c>
      <c r="AR158" s="26">
        <v>18</v>
      </c>
      <c r="AS158" s="26">
        <v>229</v>
      </c>
      <c r="AT158" s="26">
        <v>153</v>
      </c>
      <c r="AU158" s="26">
        <v>4</v>
      </c>
      <c r="AV158" s="26">
        <v>110</v>
      </c>
      <c r="AW158" s="26">
        <v>42</v>
      </c>
      <c r="AX158" s="26">
        <v>67</v>
      </c>
      <c r="AY158" s="26"/>
      <c r="AZ158" s="26">
        <v>7</v>
      </c>
      <c r="BA158" s="26">
        <v>12</v>
      </c>
      <c r="BB158" s="26">
        <v>74</v>
      </c>
      <c r="BC158">
        <v>89</v>
      </c>
      <c r="BD158" s="26">
        <v>53</v>
      </c>
      <c r="BE158">
        <v>9</v>
      </c>
      <c r="BF158">
        <v>77</v>
      </c>
      <c r="BH158">
        <v>42</v>
      </c>
      <c r="BI158">
        <v>19</v>
      </c>
      <c r="BJ158">
        <v>4</v>
      </c>
      <c r="BL158">
        <v>14</v>
      </c>
      <c r="BM158">
        <v>9</v>
      </c>
      <c r="BN158">
        <v>41</v>
      </c>
      <c r="BO158">
        <v>150</v>
      </c>
      <c r="BP158">
        <v>11</v>
      </c>
      <c r="BQ158">
        <v>154</v>
      </c>
      <c r="BS158">
        <v>3</v>
      </c>
      <c r="BT158">
        <v>50</v>
      </c>
      <c r="BV158">
        <v>9</v>
      </c>
      <c r="BX158">
        <v>18</v>
      </c>
      <c r="BY158" s="5">
        <v>111</v>
      </c>
      <c r="CA158" s="5">
        <v>4</v>
      </c>
      <c r="CB158" s="5"/>
      <c r="CC158" s="5">
        <v>15</v>
      </c>
      <c r="CD158" s="5">
        <v>3</v>
      </c>
      <c r="CE158" s="5">
        <v>10</v>
      </c>
      <c r="CF158" s="5"/>
    </row>
    <row r="159" spans="1:69" ht="12.75">
      <c r="A159" s="1" t="s">
        <v>167</v>
      </c>
      <c r="B159" s="1">
        <v>0.09</v>
      </c>
      <c r="C159" s="1">
        <v>0.23</v>
      </c>
      <c r="D159" s="1">
        <v>0.43</v>
      </c>
      <c r="E159" s="56">
        <v>0.20934527470071132</v>
      </c>
      <c r="F159" s="85">
        <f t="shared" si="8"/>
        <v>0.13699921829472977</v>
      </c>
      <c r="G159" s="40">
        <v>0.05</v>
      </c>
      <c r="H159" s="40">
        <v>0.05</v>
      </c>
      <c r="I159" s="40">
        <v>0.19241870309794115</v>
      </c>
      <c r="J159" s="40">
        <v>0.35822021116138764</v>
      </c>
      <c r="K159" s="40">
        <v>0.034357177214320064</v>
      </c>
      <c r="L159" s="47">
        <f t="shared" si="11"/>
        <v>0.05726556907659271</v>
      </c>
      <c r="M159" s="48">
        <f t="shared" si="9"/>
        <v>4</v>
      </c>
      <c r="N159" s="49">
        <f t="shared" si="10"/>
        <v>4</v>
      </c>
      <c r="O159" s="53"/>
      <c r="P159" s="53"/>
      <c r="Q159" s="53"/>
      <c r="R159" s="21"/>
      <c r="S159" s="21"/>
      <c r="T159" s="23"/>
      <c r="U159" s="23"/>
      <c r="V159" s="23"/>
      <c r="W159" s="23"/>
      <c r="X159" s="23"/>
      <c r="Y159" s="23"/>
      <c r="Z159" s="23">
        <v>1</v>
      </c>
      <c r="AA159" s="23"/>
      <c r="AB159" s="23"/>
      <c r="AC159" s="6"/>
      <c r="AD159" s="6"/>
      <c r="AE159" s="30"/>
      <c r="AF159" s="30"/>
      <c r="AG159" s="30"/>
      <c r="AH159" s="30"/>
      <c r="AI159" s="30"/>
      <c r="AJ159" s="30"/>
      <c r="AR159" s="92"/>
      <c r="AT159">
        <v>1</v>
      </c>
      <c r="AZ159">
        <v>1</v>
      </c>
      <c r="BQ159">
        <v>1</v>
      </c>
    </row>
    <row r="160" spans="1:84" ht="12.75">
      <c r="A160" s="72" t="s">
        <v>168</v>
      </c>
      <c r="B160" s="73">
        <f>SUM(B5:B159)</f>
        <v>627.2800000000001</v>
      </c>
      <c r="C160" s="73">
        <f>SUM(C5:C159)</f>
        <v>627.5100000000001</v>
      </c>
      <c r="D160" s="73">
        <f>SUM(D5:D159)</f>
        <v>592.9899999999998</v>
      </c>
      <c r="E160" s="73">
        <v>617.1482624829174</v>
      </c>
      <c r="F160" s="86">
        <f t="shared" si="8"/>
        <v>634.0226694195647</v>
      </c>
      <c r="G160" s="74">
        <v>565.7618753855645</v>
      </c>
      <c r="H160" s="74">
        <v>610.5745212323064</v>
      </c>
      <c r="I160" s="74">
        <v>649.4900904367905</v>
      </c>
      <c r="J160" s="74">
        <v>669.4947209653093</v>
      </c>
      <c r="K160" s="74">
        <v>674.7921390778532</v>
      </c>
      <c r="L160" s="75">
        <f t="shared" si="11"/>
        <v>1254.7888332140303</v>
      </c>
      <c r="M160" s="76">
        <f>SUM(M5:M159)</f>
        <v>87647</v>
      </c>
      <c r="N160" s="77"/>
      <c r="O160" s="54">
        <f aca="true" t="shared" si="12" ref="O160:CF160">SUM(O5:O159)</f>
        <v>1044</v>
      </c>
      <c r="P160" s="29">
        <f t="shared" si="12"/>
        <v>1572</v>
      </c>
      <c r="Q160" s="29">
        <f t="shared" si="12"/>
        <v>1723</v>
      </c>
      <c r="R160" s="29">
        <f t="shared" si="12"/>
        <v>353</v>
      </c>
      <c r="S160" s="29">
        <f t="shared" si="12"/>
        <v>944</v>
      </c>
      <c r="T160" s="29">
        <f t="shared" si="12"/>
        <v>562</v>
      </c>
      <c r="U160" s="29">
        <f t="shared" si="12"/>
        <v>977</v>
      </c>
      <c r="V160" s="29">
        <f t="shared" si="12"/>
        <v>1243</v>
      </c>
      <c r="W160" s="29">
        <f t="shared" si="12"/>
        <v>1088</v>
      </c>
      <c r="X160" s="29">
        <f t="shared" si="12"/>
        <v>547</v>
      </c>
      <c r="Y160" s="29">
        <f t="shared" si="12"/>
        <v>470</v>
      </c>
      <c r="Z160" s="29">
        <f t="shared" si="12"/>
        <v>5202</v>
      </c>
      <c r="AA160" s="29">
        <f t="shared" si="12"/>
        <v>406</v>
      </c>
      <c r="AB160" s="29">
        <f t="shared" si="12"/>
        <v>1026</v>
      </c>
      <c r="AC160" s="29">
        <f t="shared" si="12"/>
        <v>2124</v>
      </c>
      <c r="AD160" s="29">
        <f t="shared" si="12"/>
        <v>1690</v>
      </c>
      <c r="AE160" s="29">
        <f t="shared" si="12"/>
        <v>679</v>
      </c>
      <c r="AF160" s="29">
        <f t="shared" si="12"/>
        <v>2314</v>
      </c>
      <c r="AG160" s="29">
        <f t="shared" si="12"/>
        <v>2186</v>
      </c>
      <c r="AH160" s="29">
        <f t="shared" si="12"/>
        <v>4827</v>
      </c>
      <c r="AI160" s="29">
        <f t="shared" si="12"/>
        <v>501</v>
      </c>
      <c r="AJ160" s="29">
        <f t="shared" si="12"/>
        <v>325</v>
      </c>
      <c r="AK160" s="29">
        <f t="shared" si="12"/>
        <v>1369</v>
      </c>
      <c r="AL160" s="29">
        <f t="shared" si="12"/>
        <v>1971</v>
      </c>
      <c r="AM160" s="29">
        <f t="shared" si="12"/>
        <v>1337</v>
      </c>
      <c r="AN160" s="29">
        <f t="shared" si="12"/>
        <v>1670</v>
      </c>
      <c r="AO160" s="29">
        <f t="shared" si="12"/>
        <v>1347</v>
      </c>
      <c r="AP160" s="29">
        <f t="shared" si="12"/>
        <v>981</v>
      </c>
      <c r="AQ160" s="29">
        <f t="shared" si="12"/>
        <v>1752</v>
      </c>
      <c r="AR160" s="29">
        <f t="shared" si="12"/>
        <v>1199</v>
      </c>
      <c r="AS160" s="29">
        <f t="shared" si="12"/>
        <v>990</v>
      </c>
      <c r="AT160" s="29">
        <f t="shared" si="12"/>
        <v>1147</v>
      </c>
      <c r="AU160" s="29">
        <f t="shared" si="12"/>
        <v>1473</v>
      </c>
      <c r="AV160" s="29">
        <f t="shared" si="12"/>
        <v>744</v>
      </c>
      <c r="AW160" s="29">
        <f t="shared" si="12"/>
        <v>1228</v>
      </c>
      <c r="AX160" s="29">
        <f t="shared" si="12"/>
        <v>1452</v>
      </c>
      <c r="AY160" s="29">
        <f t="shared" si="12"/>
        <v>1275</v>
      </c>
      <c r="AZ160" s="29">
        <f t="shared" si="12"/>
        <v>2310</v>
      </c>
      <c r="BA160" s="29">
        <f t="shared" si="12"/>
        <v>269</v>
      </c>
      <c r="BB160" s="29">
        <f t="shared" si="12"/>
        <v>1200</v>
      </c>
      <c r="BC160" s="29">
        <f t="shared" si="12"/>
        <v>780</v>
      </c>
      <c r="BD160" s="29">
        <f t="shared" si="12"/>
        <v>4050</v>
      </c>
      <c r="BE160" s="29">
        <f t="shared" si="12"/>
        <v>1762</v>
      </c>
      <c r="BF160" s="29">
        <f t="shared" si="12"/>
        <v>1245</v>
      </c>
      <c r="BG160" s="29">
        <f t="shared" si="12"/>
        <v>196</v>
      </c>
      <c r="BH160" s="29">
        <f t="shared" si="12"/>
        <v>1288</v>
      </c>
      <c r="BI160" s="29">
        <f t="shared" si="12"/>
        <v>904</v>
      </c>
      <c r="BJ160" s="29">
        <f t="shared" si="12"/>
        <v>850</v>
      </c>
      <c r="BK160" s="29">
        <f t="shared" si="12"/>
        <v>866</v>
      </c>
      <c r="BL160" s="29">
        <f t="shared" si="12"/>
        <v>1143</v>
      </c>
      <c r="BM160" s="29">
        <f t="shared" si="12"/>
        <v>949</v>
      </c>
      <c r="BN160" s="29">
        <f t="shared" si="12"/>
        <v>415</v>
      </c>
      <c r="BO160" s="29">
        <f t="shared" si="12"/>
        <v>1461</v>
      </c>
      <c r="BP160" s="29">
        <f t="shared" si="12"/>
        <v>893</v>
      </c>
      <c r="BQ160" s="29">
        <f t="shared" si="12"/>
        <v>3129</v>
      </c>
      <c r="BR160" s="29">
        <f t="shared" si="12"/>
        <v>1223</v>
      </c>
      <c r="BS160" s="29">
        <f t="shared" si="12"/>
        <v>1658</v>
      </c>
      <c r="BT160" s="29">
        <f t="shared" si="12"/>
        <v>589</v>
      </c>
      <c r="BU160" s="29">
        <f t="shared" si="12"/>
        <v>597</v>
      </c>
      <c r="BV160" s="29">
        <f t="shared" si="12"/>
        <v>761</v>
      </c>
      <c r="BW160" s="29">
        <f t="shared" si="12"/>
        <v>556</v>
      </c>
      <c r="BX160" s="29">
        <f t="shared" si="12"/>
        <v>1304</v>
      </c>
      <c r="BY160" s="29">
        <f t="shared" si="12"/>
        <v>1069</v>
      </c>
      <c r="BZ160" s="29">
        <f t="shared" si="12"/>
        <v>625</v>
      </c>
      <c r="CA160" s="29">
        <f t="shared" si="12"/>
        <v>1101</v>
      </c>
      <c r="CB160" s="29">
        <f t="shared" si="12"/>
        <v>672</v>
      </c>
      <c r="CC160" s="29">
        <f t="shared" si="12"/>
        <v>261</v>
      </c>
      <c r="CD160" s="29">
        <f t="shared" si="12"/>
        <v>1179</v>
      </c>
      <c r="CE160" s="29">
        <f t="shared" si="12"/>
        <v>464</v>
      </c>
      <c r="CF160" s="29">
        <f t="shared" si="12"/>
        <v>86</v>
      </c>
    </row>
    <row r="161" spans="1:84" ht="12.75">
      <c r="A161" s="78" t="s">
        <v>169</v>
      </c>
      <c r="B161" s="79"/>
      <c r="C161" s="79"/>
      <c r="D161" s="79"/>
      <c r="E161" s="80"/>
      <c r="F161" s="87">
        <f t="shared" si="8"/>
        <v>102</v>
      </c>
      <c r="G161" s="81">
        <v>98</v>
      </c>
      <c r="H161" s="81">
        <v>88</v>
      </c>
      <c r="I161" s="81">
        <v>106</v>
      </c>
      <c r="J161" s="81">
        <v>109</v>
      </c>
      <c r="K161" s="81">
        <v>109</v>
      </c>
      <c r="L161" s="82">
        <f>COUNTIF(L5:L159,"&gt;0")</f>
        <v>119</v>
      </c>
      <c r="M161" s="83">
        <f>COUNTIF(M5:M159,"&gt;0")</f>
        <v>119</v>
      </c>
      <c r="N161" s="84"/>
      <c r="O161" s="54">
        <f aca="true" t="shared" si="13" ref="O161:BF161">COUNTA(O5:O159)</f>
        <v>35</v>
      </c>
      <c r="P161" s="29">
        <f t="shared" si="13"/>
        <v>40</v>
      </c>
      <c r="Q161" s="29">
        <f>COUNTA(Q5:Q159)</f>
        <v>35</v>
      </c>
      <c r="R161" s="29">
        <f t="shared" si="13"/>
        <v>31</v>
      </c>
      <c r="S161" s="29">
        <f t="shared" si="13"/>
        <v>37</v>
      </c>
      <c r="T161" s="29">
        <f t="shared" si="13"/>
        <v>30</v>
      </c>
      <c r="U161" s="29">
        <f t="shared" si="13"/>
        <v>28</v>
      </c>
      <c r="V161" s="29">
        <f t="shared" si="13"/>
        <v>35</v>
      </c>
      <c r="W161" s="29">
        <f t="shared" si="13"/>
        <v>38</v>
      </c>
      <c r="X161" s="29">
        <f>COUNTA(X5:X159)</f>
        <v>32</v>
      </c>
      <c r="Y161" s="29">
        <f>COUNTA(Y5:Y159)</f>
        <v>31</v>
      </c>
      <c r="Z161" s="29">
        <f t="shared" si="13"/>
        <v>75</v>
      </c>
      <c r="AA161" s="29">
        <f t="shared" si="13"/>
        <v>14</v>
      </c>
      <c r="AB161" s="29">
        <f t="shared" si="13"/>
        <v>44</v>
      </c>
      <c r="AC161" s="29">
        <f t="shared" si="13"/>
        <v>47</v>
      </c>
      <c r="AD161" s="29">
        <f>COUNTA(AD5:AD159)</f>
        <v>50</v>
      </c>
      <c r="AE161" s="29">
        <f t="shared" si="13"/>
        <v>31</v>
      </c>
      <c r="AF161" s="29">
        <f t="shared" si="13"/>
        <v>49</v>
      </c>
      <c r="AG161" s="29">
        <f t="shared" si="13"/>
        <v>46</v>
      </c>
      <c r="AH161" s="29">
        <f t="shared" si="13"/>
        <v>35</v>
      </c>
      <c r="AI161" s="29">
        <f>COUNTA(AI5:AI159)</f>
        <v>23</v>
      </c>
      <c r="AJ161" s="29">
        <f t="shared" si="13"/>
        <v>25</v>
      </c>
      <c r="AK161" s="29">
        <f t="shared" si="13"/>
        <v>30</v>
      </c>
      <c r="AL161" s="29">
        <f>COUNTA(AL5:AL159)</f>
        <v>39</v>
      </c>
      <c r="AM161" s="29">
        <f t="shared" si="13"/>
        <v>34</v>
      </c>
      <c r="AN161" s="29">
        <f t="shared" si="13"/>
        <v>37</v>
      </c>
      <c r="AO161" s="29">
        <f>COUNTA(AO5:AO159)</f>
        <v>40</v>
      </c>
      <c r="AP161" s="29">
        <f t="shared" si="13"/>
        <v>26</v>
      </c>
      <c r="AQ161" s="29">
        <f t="shared" si="13"/>
        <v>42</v>
      </c>
      <c r="AR161" s="29">
        <f>COUNTA(AR5:AR159)</f>
        <v>33</v>
      </c>
      <c r="AS161" s="29">
        <f t="shared" si="13"/>
        <v>35</v>
      </c>
      <c r="AT161" s="29">
        <f t="shared" si="13"/>
        <v>46</v>
      </c>
      <c r="AU161" s="29">
        <f>COUNTA(AU5:AU159)</f>
        <v>34</v>
      </c>
      <c r="AV161" s="29">
        <f>COUNTA(AV5:AV159)</f>
        <v>37</v>
      </c>
      <c r="AW161" s="29">
        <f t="shared" si="13"/>
        <v>40</v>
      </c>
      <c r="AX161" s="29">
        <f t="shared" si="13"/>
        <v>37</v>
      </c>
      <c r="AY161" s="29">
        <f t="shared" si="13"/>
        <v>43</v>
      </c>
      <c r="AZ161" s="29">
        <f t="shared" si="13"/>
        <v>48</v>
      </c>
      <c r="BA161" s="29">
        <f>COUNTA(BA5:BA159)</f>
        <v>25</v>
      </c>
      <c r="BB161" s="29">
        <f t="shared" si="13"/>
        <v>26</v>
      </c>
      <c r="BC161" s="29">
        <f t="shared" si="13"/>
        <v>22</v>
      </c>
      <c r="BD161" s="29">
        <f t="shared" si="13"/>
        <v>46</v>
      </c>
      <c r="BE161" s="29">
        <f t="shared" si="13"/>
        <v>26</v>
      </c>
      <c r="BF161" s="29">
        <f t="shared" si="13"/>
        <v>39</v>
      </c>
      <c r="BG161" s="29">
        <f>COUNTA(BG5:BG159)</f>
        <v>16</v>
      </c>
      <c r="BH161" s="29">
        <f aca="true" t="shared" si="14" ref="BH161:BQ161">COUNTA(BH5:BH159)</f>
        <v>42</v>
      </c>
      <c r="BI161" s="29">
        <f>COUNTA(BI5:BI159)</f>
        <v>31</v>
      </c>
      <c r="BJ161" s="29">
        <f>COUNTA(BJ5:BJ159)</f>
        <v>30</v>
      </c>
      <c r="BK161" s="29">
        <f>COUNTA(BK5:BK159)</f>
        <v>20</v>
      </c>
      <c r="BL161" s="29">
        <f t="shared" si="14"/>
        <v>31</v>
      </c>
      <c r="BM161" s="29">
        <f t="shared" si="14"/>
        <v>30</v>
      </c>
      <c r="BN161" s="29">
        <f>COUNTA(BN5:BN159)</f>
        <v>19</v>
      </c>
      <c r="BO161" s="29">
        <f t="shared" si="14"/>
        <v>45</v>
      </c>
      <c r="BP161" s="29">
        <f t="shared" si="14"/>
        <v>30</v>
      </c>
      <c r="BQ161" s="29">
        <f t="shared" si="14"/>
        <v>43</v>
      </c>
      <c r="BR161" s="29">
        <f>COUNTA(BR5:BR159)</f>
        <v>29</v>
      </c>
      <c r="BS161" s="29">
        <f>COUNTA(BS5:BS159)</f>
        <v>31</v>
      </c>
      <c r="BT161" s="29">
        <f>COUNTA(BT5:BT159)</f>
        <v>16</v>
      </c>
      <c r="BU161" s="29">
        <f aca="true" t="shared" si="15" ref="BU161:CF161">COUNTA(BU5:BU159)</f>
        <v>24</v>
      </c>
      <c r="BV161" s="29">
        <f t="shared" si="15"/>
        <v>29</v>
      </c>
      <c r="BW161" s="29">
        <f t="shared" si="15"/>
        <v>17</v>
      </c>
      <c r="BX161" s="29">
        <f>COUNTA(BX5:BX159)</f>
        <v>36</v>
      </c>
      <c r="BY161" s="29">
        <f t="shared" si="15"/>
        <v>30</v>
      </c>
      <c r="BZ161" s="29">
        <f>COUNTA(BZ5:BZ159)</f>
        <v>26</v>
      </c>
      <c r="CA161" s="29">
        <f t="shared" si="15"/>
        <v>35</v>
      </c>
      <c r="CB161" s="29">
        <f t="shared" si="15"/>
        <v>30</v>
      </c>
      <c r="CC161" s="29">
        <f t="shared" si="15"/>
        <v>13</v>
      </c>
      <c r="CD161" s="29">
        <f t="shared" si="15"/>
        <v>26</v>
      </c>
      <c r="CE161" s="29">
        <f t="shared" si="15"/>
        <v>23</v>
      </c>
      <c r="CF161" s="29">
        <f t="shared" si="15"/>
        <v>19</v>
      </c>
    </row>
    <row r="162" spans="2:19" ht="12.75">
      <c r="B162" s="37"/>
      <c r="G162" s="63"/>
      <c r="H162" s="63"/>
      <c r="I162" s="63"/>
      <c r="J162" s="63"/>
      <c r="K162" s="63"/>
      <c r="L162" s="2"/>
      <c r="N162" s="46"/>
      <c r="O162" s="55"/>
      <c r="P162" s="55"/>
      <c r="Q162" s="55"/>
      <c r="R162" s="31"/>
      <c r="S162" s="31"/>
    </row>
    <row r="163" spans="2:19" ht="12.75">
      <c r="B163" s="37"/>
      <c r="G163" s="61"/>
      <c r="H163" s="61"/>
      <c r="I163" s="61"/>
      <c r="J163" s="61"/>
      <c r="K163" s="61"/>
      <c r="R163" s="32"/>
      <c r="S163" s="32"/>
    </row>
    <row r="166" spans="14:32" ht="12.75">
      <c r="N166" s="57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9"/>
      <c r="AD166" s="59"/>
      <c r="AE166" s="59"/>
      <c r="AF166" s="59"/>
    </row>
  </sheetData>
  <mergeCells count="1">
    <mergeCell ref="G2:L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N10" sqref="N10"/>
    </sheetView>
  </sheetViews>
  <sheetFormatPr defaultColWidth="9.140625" defaultRowHeight="12.75"/>
  <cols>
    <col min="1" max="1" width="12.140625" style="0" customWidth="1"/>
    <col min="3" max="3" width="17.28125" style="0" customWidth="1"/>
  </cols>
  <sheetData>
    <row r="1" spans="1:7" s="1" customFormat="1" ht="12.75">
      <c r="A1" s="97" t="s">
        <v>170</v>
      </c>
      <c r="B1" s="97"/>
      <c r="C1" s="97"/>
      <c r="D1" s="97"/>
      <c r="E1" s="97"/>
      <c r="F1" s="97"/>
      <c r="G1" s="97"/>
    </row>
    <row r="2" spans="1:5" s="1" customFormat="1" ht="12.75">
      <c r="A2" s="1" t="s">
        <v>234</v>
      </c>
      <c r="B2" s="1" t="s">
        <v>199</v>
      </c>
      <c r="D2" s="1" t="s">
        <v>228</v>
      </c>
      <c r="E2" s="37"/>
    </row>
    <row r="3" spans="1:5" s="1" customFormat="1" ht="12.75">
      <c r="A3" s="1" t="s">
        <v>259</v>
      </c>
      <c r="B3" s="1" t="s">
        <v>258</v>
      </c>
      <c r="D3" s="1" t="s">
        <v>330</v>
      </c>
      <c r="E3" s="37"/>
    </row>
    <row r="4" spans="1:5" s="1" customFormat="1" ht="12.75">
      <c r="A4" s="1" t="s">
        <v>361</v>
      </c>
      <c r="B4" s="1" t="s">
        <v>360</v>
      </c>
      <c r="D4" s="1" t="s">
        <v>256</v>
      </c>
      <c r="E4" s="37"/>
    </row>
    <row r="5" spans="1:5" s="1" customFormat="1" ht="12.75">
      <c r="A5" s="1" t="s">
        <v>210</v>
      </c>
      <c r="B5" s="1" t="s">
        <v>209</v>
      </c>
      <c r="D5" s="1" t="s">
        <v>304</v>
      </c>
      <c r="E5" s="37"/>
    </row>
    <row r="6" spans="1:5" s="1" customFormat="1" ht="12.75">
      <c r="A6" s="1" t="s">
        <v>240</v>
      </c>
      <c r="B6" s="1" t="s">
        <v>239</v>
      </c>
      <c r="D6" s="1" t="s">
        <v>241</v>
      </c>
      <c r="E6" s="37"/>
    </row>
    <row r="7" spans="1:5" s="1" customFormat="1" ht="12.75">
      <c r="A7" s="1" t="s">
        <v>171</v>
      </c>
      <c r="B7" s="1" t="s">
        <v>172</v>
      </c>
      <c r="D7" s="1" t="s">
        <v>350</v>
      </c>
      <c r="E7" s="37"/>
    </row>
    <row r="8" spans="1:5" s="1" customFormat="1" ht="12.75">
      <c r="A8" s="1" t="s">
        <v>171</v>
      </c>
      <c r="B8" s="1" t="s">
        <v>288</v>
      </c>
      <c r="D8" s="1" t="s">
        <v>320</v>
      </c>
      <c r="E8" s="37"/>
    </row>
    <row r="9" spans="1:5" s="1" customFormat="1" ht="12.75">
      <c r="A9" s="1" t="s">
        <v>171</v>
      </c>
      <c r="B9" s="1" t="s">
        <v>282</v>
      </c>
      <c r="D9" s="1" t="s">
        <v>283</v>
      </c>
      <c r="E9" s="37"/>
    </row>
    <row r="10" spans="1:5" s="1" customFormat="1" ht="12.75">
      <c r="A10" s="1" t="s">
        <v>171</v>
      </c>
      <c r="B10" s="1" t="s">
        <v>217</v>
      </c>
      <c r="D10" s="1" t="s">
        <v>330</v>
      </c>
      <c r="E10" s="37"/>
    </row>
    <row r="11" spans="1:5" s="1" customFormat="1" ht="12.75">
      <c r="A11" s="1" t="s">
        <v>171</v>
      </c>
      <c r="B11" s="1" t="s">
        <v>348</v>
      </c>
      <c r="D11" s="1" t="s">
        <v>349</v>
      </c>
      <c r="E11" s="37"/>
    </row>
    <row r="12" spans="1:5" s="1" customFormat="1" ht="12.75">
      <c r="A12" s="1" t="s">
        <v>353</v>
      </c>
      <c r="B12" s="1" t="s">
        <v>352</v>
      </c>
      <c r="D12" s="1" t="s">
        <v>337</v>
      </c>
      <c r="E12" s="37"/>
    </row>
    <row r="13" spans="1:5" s="1" customFormat="1" ht="12.75">
      <c r="A13" s="1" t="s">
        <v>271</v>
      </c>
      <c r="B13" s="1" t="s">
        <v>270</v>
      </c>
      <c r="D13" s="1" t="s">
        <v>326</v>
      </c>
      <c r="E13" s="37"/>
    </row>
    <row r="14" spans="1:5" s="1" customFormat="1" ht="12.75">
      <c r="A14" s="1" t="s">
        <v>173</v>
      </c>
      <c r="B14" s="1" t="s">
        <v>2</v>
      </c>
      <c r="D14" s="1" t="s">
        <v>267</v>
      </c>
      <c r="E14" s="37"/>
    </row>
    <row r="15" spans="1:5" s="1" customFormat="1" ht="12.75">
      <c r="A15" s="1" t="s">
        <v>174</v>
      </c>
      <c r="B15" s="1" t="s">
        <v>205</v>
      </c>
      <c r="D15" s="1" t="s">
        <v>207</v>
      </c>
      <c r="E15" s="37"/>
    </row>
    <row r="16" spans="1:5" s="1" customFormat="1" ht="12.75">
      <c r="A16" s="1" t="s">
        <v>174</v>
      </c>
      <c r="B16" s="1" t="s">
        <v>3</v>
      </c>
      <c r="D16" s="1" t="s">
        <v>306</v>
      </c>
      <c r="E16" s="37"/>
    </row>
    <row r="17" spans="1:7" s="1" customFormat="1" ht="12.75">
      <c r="A17" s="1" t="s">
        <v>174</v>
      </c>
      <c r="B17" s="1" t="s">
        <v>277</v>
      </c>
      <c r="D17" s="1" t="s">
        <v>376</v>
      </c>
      <c r="E17" s="96"/>
      <c r="F17" s="37"/>
      <c r="G17" s="37"/>
    </row>
    <row r="18" spans="1:5" s="1" customFormat="1" ht="12.75">
      <c r="A18" s="1" t="s">
        <v>175</v>
      </c>
      <c r="B18" s="1" t="s">
        <v>4</v>
      </c>
      <c r="D18" s="1" t="s">
        <v>306</v>
      </c>
      <c r="E18" s="96"/>
    </row>
    <row r="19" spans="1:5" s="1" customFormat="1" ht="12.75">
      <c r="A19" s="1" t="s">
        <v>175</v>
      </c>
      <c r="B19" s="1" t="s">
        <v>5</v>
      </c>
      <c r="D19" s="1" t="s">
        <v>201</v>
      </c>
      <c r="E19" s="96"/>
    </row>
    <row r="20" spans="1:5" s="1" customFormat="1" ht="12.75">
      <c r="A20" s="1" t="s">
        <v>176</v>
      </c>
      <c r="B20" s="1" t="s">
        <v>6</v>
      </c>
      <c r="D20" s="1" t="s">
        <v>325</v>
      </c>
      <c r="E20" s="96"/>
    </row>
    <row r="21" spans="1:5" s="1" customFormat="1" ht="12.75">
      <c r="A21" s="1" t="s">
        <v>279</v>
      </c>
      <c r="B21" s="1" t="s">
        <v>199</v>
      </c>
      <c r="D21" s="1" t="s">
        <v>256</v>
      </c>
      <c r="E21" s="96"/>
    </row>
    <row r="22" spans="1:5" s="1" customFormat="1" ht="12.75">
      <c r="A22" s="1" t="s">
        <v>310</v>
      </c>
      <c r="B22" s="1" t="s">
        <v>309</v>
      </c>
      <c r="D22" s="1" t="s">
        <v>355</v>
      </c>
      <c r="E22" s="96"/>
    </row>
    <row r="23" spans="1:5" s="1" customFormat="1" ht="12.75">
      <c r="A23" s="1" t="s">
        <v>227</v>
      </c>
      <c r="B23" s="1" t="s">
        <v>226</v>
      </c>
      <c r="D23" s="1" t="s">
        <v>228</v>
      </c>
      <c r="E23" s="96"/>
    </row>
    <row r="24" spans="1:5" s="1" customFormat="1" ht="12.75">
      <c r="A24" s="1" t="s">
        <v>177</v>
      </c>
      <c r="B24" s="1" t="s">
        <v>7</v>
      </c>
      <c r="D24" s="1" t="s">
        <v>305</v>
      </c>
      <c r="E24" s="96"/>
    </row>
    <row r="25" spans="1:7" s="1" customFormat="1" ht="12.75">
      <c r="A25" s="1" t="s">
        <v>177</v>
      </c>
      <c r="B25" s="1" t="s">
        <v>357</v>
      </c>
      <c r="D25" s="1" t="s">
        <v>358</v>
      </c>
      <c r="E25" s="96"/>
      <c r="F25" s="37"/>
      <c r="G25" s="37"/>
    </row>
    <row r="26" spans="1:5" s="1" customFormat="1" ht="12.75">
      <c r="A26" s="1" t="s">
        <v>178</v>
      </c>
      <c r="B26" s="1" t="s">
        <v>8</v>
      </c>
      <c r="D26" s="1" t="s">
        <v>293</v>
      </c>
      <c r="E26" s="96"/>
    </row>
    <row r="27" spans="1:5" s="1" customFormat="1" ht="12.75">
      <c r="A27" s="1" t="s">
        <v>178</v>
      </c>
      <c r="B27" s="1" t="s">
        <v>203</v>
      </c>
      <c r="D27" s="1" t="s">
        <v>293</v>
      </c>
      <c r="E27" s="96"/>
    </row>
    <row r="28" spans="1:5" s="1" customFormat="1" ht="12.75">
      <c r="A28" s="1" t="s">
        <v>315</v>
      </c>
      <c r="B28" s="1" t="s">
        <v>292</v>
      </c>
      <c r="D28" s="1" t="s">
        <v>316</v>
      </c>
      <c r="E28" s="96"/>
    </row>
    <row r="29" spans="1:5" s="1" customFormat="1" ht="12.75">
      <c r="A29" s="1" t="s">
        <v>249</v>
      </c>
      <c r="B29" s="1" t="s">
        <v>338</v>
      </c>
      <c r="D29" s="1" t="s">
        <v>339</v>
      </c>
      <c r="E29" s="96"/>
    </row>
    <row r="30" spans="1:5" s="1" customFormat="1" ht="12.75">
      <c r="A30" s="1" t="s">
        <v>249</v>
      </c>
      <c r="B30" s="1" t="s">
        <v>276</v>
      </c>
      <c r="D30" s="1" t="s">
        <v>354</v>
      </c>
      <c r="E30" s="96"/>
    </row>
    <row r="31" spans="1:5" s="1" customFormat="1" ht="12.75">
      <c r="A31" s="1" t="s">
        <v>332</v>
      </c>
      <c r="B31" s="1" t="s">
        <v>333</v>
      </c>
      <c r="D31" s="1" t="s">
        <v>334</v>
      </c>
      <c r="E31" s="96"/>
    </row>
    <row r="32" spans="1:5" s="1" customFormat="1" ht="12.75">
      <c r="A32" s="1" t="s">
        <v>179</v>
      </c>
      <c r="B32" s="1" t="s">
        <v>9</v>
      </c>
      <c r="D32" s="1" t="s">
        <v>341</v>
      </c>
      <c r="E32" s="96"/>
    </row>
    <row r="33" spans="1:7" s="1" customFormat="1" ht="12.75">
      <c r="A33" s="1" t="s">
        <v>180</v>
      </c>
      <c r="B33" s="1" t="s">
        <v>311</v>
      </c>
      <c r="D33" s="1" t="s">
        <v>312</v>
      </c>
      <c r="E33" s="95"/>
      <c r="F33" s="37"/>
      <c r="G33" s="37"/>
    </row>
    <row r="34" spans="1:7" s="1" customFormat="1" ht="12.75">
      <c r="A34" s="1" t="s">
        <v>180</v>
      </c>
      <c r="B34" s="1" t="s">
        <v>368</v>
      </c>
      <c r="D34" s="1" t="s">
        <v>369</v>
      </c>
      <c r="G34" s="37"/>
    </row>
    <row r="35" spans="1:7" s="1" customFormat="1" ht="12.75">
      <c r="A35" s="1" t="s">
        <v>180</v>
      </c>
      <c r="B35" s="1" t="s">
        <v>10</v>
      </c>
      <c r="D35" s="1" t="s">
        <v>181</v>
      </c>
      <c r="E35" s="95"/>
      <c r="F35" s="37"/>
      <c r="G35" s="37"/>
    </row>
    <row r="36" spans="1:5" s="1" customFormat="1" ht="12.75">
      <c r="A36" s="1" t="s">
        <v>182</v>
      </c>
      <c r="B36" s="1" t="s">
        <v>11</v>
      </c>
      <c r="D36" s="1" t="s">
        <v>302</v>
      </c>
      <c r="E36" s="96"/>
    </row>
    <row r="37" spans="1:5" s="1" customFormat="1" ht="12.75">
      <c r="A37" s="1" t="s">
        <v>183</v>
      </c>
      <c r="B37" s="1" t="s">
        <v>12</v>
      </c>
      <c r="D37" s="1" t="s">
        <v>202</v>
      </c>
      <c r="E37" s="96"/>
    </row>
    <row r="38" spans="1:5" s="1" customFormat="1" ht="12.75">
      <c r="A38" s="1" t="s">
        <v>183</v>
      </c>
      <c r="B38" s="1" t="s">
        <v>13</v>
      </c>
      <c r="D38" s="1" t="s">
        <v>202</v>
      </c>
      <c r="E38" s="96"/>
    </row>
    <row r="39" spans="1:5" s="1" customFormat="1" ht="12.75">
      <c r="A39" s="1" t="s">
        <v>183</v>
      </c>
      <c r="B39" s="1" t="s">
        <v>212</v>
      </c>
      <c r="D39" s="1" t="s">
        <v>364</v>
      </c>
      <c r="E39" s="96"/>
    </row>
    <row r="40" spans="1:7" s="1" customFormat="1" ht="12.75">
      <c r="A40" s="1" t="s">
        <v>183</v>
      </c>
      <c r="B40" s="1" t="s">
        <v>346</v>
      </c>
      <c r="D40" s="1" t="s">
        <v>347</v>
      </c>
      <c r="E40" s="96"/>
      <c r="F40" s="37"/>
      <c r="G40" s="37"/>
    </row>
    <row r="41" spans="1:5" s="1" customFormat="1" ht="12.75">
      <c r="A41" s="1" t="s">
        <v>184</v>
      </c>
      <c r="B41" s="1" t="s">
        <v>14</v>
      </c>
      <c r="D41" s="1" t="s">
        <v>356</v>
      </c>
      <c r="E41" s="96"/>
    </row>
    <row r="42" spans="1:5" s="1" customFormat="1" ht="12.75">
      <c r="A42" s="1" t="s">
        <v>184</v>
      </c>
      <c r="B42" s="1" t="s">
        <v>237</v>
      </c>
      <c r="D42" s="1" t="s">
        <v>290</v>
      </c>
      <c r="E42" s="96"/>
    </row>
    <row r="43" spans="1:5" s="1" customFormat="1" ht="12.75">
      <c r="A43" s="1" t="s">
        <v>185</v>
      </c>
      <c r="B43" s="1" t="s">
        <v>15</v>
      </c>
      <c r="D43" s="1" t="s">
        <v>186</v>
      </c>
      <c r="E43" s="96"/>
    </row>
    <row r="44" spans="1:5" s="1" customFormat="1" ht="12.75">
      <c r="A44" s="1" t="s">
        <v>185</v>
      </c>
      <c r="B44" s="1" t="s">
        <v>16</v>
      </c>
      <c r="D44" s="1" t="s">
        <v>267</v>
      </c>
      <c r="E44" s="96"/>
    </row>
    <row r="45" spans="1:5" s="1" customFormat="1" ht="12.75">
      <c r="A45" s="1" t="s">
        <v>185</v>
      </c>
      <c r="B45" s="1" t="s">
        <v>17</v>
      </c>
      <c r="D45" s="1" t="s">
        <v>302</v>
      </c>
      <c r="E45" s="96"/>
    </row>
    <row r="46" spans="1:7" s="1" customFormat="1" ht="12.75">
      <c r="A46" s="1" t="s">
        <v>185</v>
      </c>
      <c r="B46" s="1" t="s">
        <v>318</v>
      </c>
      <c r="D46" s="1" t="s">
        <v>319</v>
      </c>
      <c r="E46" s="96"/>
      <c r="F46" s="37"/>
      <c r="G46" s="37"/>
    </row>
    <row r="47" spans="1:4" s="1" customFormat="1" ht="12.75">
      <c r="A47" s="1" t="s">
        <v>185</v>
      </c>
      <c r="B47" s="1" t="s">
        <v>230</v>
      </c>
      <c r="D47" s="1" t="s">
        <v>268</v>
      </c>
    </row>
    <row r="48" spans="1:7" s="1" customFormat="1" ht="12.75">
      <c r="A48" s="1" t="s">
        <v>185</v>
      </c>
      <c r="B48" s="1" t="s">
        <v>231</v>
      </c>
      <c r="D48" s="1" t="s">
        <v>232</v>
      </c>
      <c r="E48" s="96"/>
      <c r="F48" s="37"/>
      <c r="G48" s="37"/>
    </row>
    <row r="49" spans="1:5" s="1" customFormat="1" ht="12.75">
      <c r="A49" s="1" t="s">
        <v>219</v>
      </c>
      <c r="B49" s="1" t="s">
        <v>300</v>
      </c>
      <c r="D49" s="1" t="s">
        <v>299</v>
      </c>
      <c r="E49" s="96"/>
    </row>
    <row r="50" spans="1:5" s="1" customFormat="1" ht="12.75">
      <c r="A50" s="1" t="s">
        <v>219</v>
      </c>
      <c r="B50" s="1" t="s">
        <v>199</v>
      </c>
      <c r="D50" s="1" t="s">
        <v>299</v>
      </c>
      <c r="E50" s="96"/>
    </row>
    <row r="51" spans="1:4" s="1" customFormat="1" ht="12.75">
      <c r="A51" s="1" t="s">
        <v>219</v>
      </c>
      <c r="B51" s="1" t="s">
        <v>220</v>
      </c>
      <c r="D51" s="1" t="s">
        <v>329</v>
      </c>
    </row>
    <row r="52" spans="1:5" s="1" customFormat="1" ht="12.75">
      <c r="A52" s="1" t="s">
        <v>200</v>
      </c>
      <c r="B52" s="1" t="s">
        <v>199</v>
      </c>
      <c r="D52" s="1" t="s">
        <v>337</v>
      </c>
      <c r="E52" s="96"/>
    </row>
    <row r="53" spans="1:7" s="1" customFormat="1" ht="12.75">
      <c r="A53" s="1" t="s">
        <v>322</v>
      </c>
      <c r="B53" s="1" t="s">
        <v>321</v>
      </c>
      <c r="D53" s="1" t="s">
        <v>374</v>
      </c>
      <c r="E53" s="96"/>
      <c r="F53" s="37"/>
      <c r="G53" s="37"/>
    </row>
    <row r="54" spans="1:5" s="1" customFormat="1" ht="12.75">
      <c r="A54" s="1" t="s">
        <v>246</v>
      </c>
      <c r="B54" s="1" t="s">
        <v>247</v>
      </c>
      <c r="D54" s="1" t="s">
        <v>365</v>
      </c>
      <c r="E54" s="96"/>
    </row>
    <row r="55" spans="1:5" s="1" customFormat="1" ht="12.75">
      <c r="A55" s="1" t="s">
        <v>245</v>
      </c>
      <c r="B55" s="1" t="s">
        <v>244</v>
      </c>
      <c r="D55" s="1" t="s">
        <v>340</v>
      </c>
      <c r="E55" s="96"/>
    </row>
    <row r="56" spans="1:5" s="1" customFormat="1" ht="12.75">
      <c r="A56" s="1" t="s">
        <v>255</v>
      </c>
      <c r="D56" s="1" t="s">
        <v>256</v>
      </c>
      <c r="E56" s="96"/>
    </row>
    <row r="57" spans="1:4" s="1" customFormat="1" ht="12.75">
      <c r="A57" s="1" t="s">
        <v>187</v>
      </c>
      <c r="B57" s="1" t="s">
        <v>366</v>
      </c>
      <c r="D57" s="1" t="s">
        <v>367</v>
      </c>
    </row>
    <row r="58" spans="1:4" s="1" customFormat="1" ht="12.75">
      <c r="A58" s="1" t="s">
        <v>187</v>
      </c>
      <c r="B58" s="1" t="s">
        <v>372</v>
      </c>
      <c r="D58" s="1" t="s">
        <v>373</v>
      </c>
    </row>
    <row r="59" spans="1:7" s="1" customFormat="1" ht="12.75">
      <c r="A59" s="1" t="s">
        <v>187</v>
      </c>
      <c r="B59" s="1" t="s">
        <v>307</v>
      </c>
      <c r="D59" s="1" t="s">
        <v>371</v>
      </c>
      <c r="E59" s="96"/>
      <c r="F59" s="37"/>
      <c r="G59" s="37"/>
    </row>
    <row r="60" spans="1:5" s="1" customFormat="1" ht="12.75">
      <c r="A60" s="1" t="s">
        <v>187</v>
      </c>
      <c r="B60" s="1" t="s">
        <v>18</v>
      </c>
      <c r="D60" s="1" t="s">
        <v>344</v>
      </c>
      <c r="E60" s="96"/>
    </row>
    <row r="61" spans="1:4" s="1" customFormat="1" ht="12.75">
      <c r="A61" s="1" t="s">
        <v>187</v>
      </c>
      <c r="B61" s="1" t="s">
        <v>216</v>
      </c>
      <c r="D61" s="1" t="s">
        <v>331</v>
      </c>
    </row>
    <row r="62" spans="1:5" s="1" customFormat="1" ht="12.75">
      <c r="A62" s="1" t="s">
        <v>187</v>
      </c>
      <c r="B62" s="1" t="s">
        <v>250</v>
      </c>
      <c r="D62" s="1" t="s">
        <v>314</v>
      </c>
      <c r="E62" s="96"/>
    </row>
    <row r="63" spans="1:5" s="1" customFormat="1" ht="12.75">
      <c r="A63" s="96" t="s">
        <v>187</v>
      </c>
      <c r="B63" s="96" t="s">
        <v>362</v>
      </c>
      <c r="C63" s="96"/>
      <c r="D63" s="96" t="s">
        <v>363</v>
      </c>
      <c r="E63" s="96"/>
    </row>
    <row r="64" spans="1:5" s="1" customFormat="1" ht="12.75">
      <c r="A64" s="1" t="s">
        <v>187</v>
      </c>
      <c r="B64" s="1" t="s">
        <v>19</v>
      </c>
      <c r="D64" s="1" t="s">
        <v>313</v>
      </c>
      <c r="E64" s="96"/>
    </row>
    <row r="65" spans="1:4" s="1" customFormat="1" ht="12.75">
      <c r="A65" s="1" t="s">
        <v>187</v>
      </c>
      <c r="B65" s="1" t="s">
        <v>189</v>
      </c>
      <c r="D65" s="1" t="s">
        <v>342</v>
      </c>
    </row>
    <row r="66" spans="1:5" s="1" customFormat="1" ht="12.75">
      <c r="A66" s="1" t="s">
        <v>187</v>
      </c>
      <c r="B66" s="1" t="s">
        <v>343</v>
      </c>
      <c r="D66" s="1" t="s">
        <v>266</v>
      </c>
      <c r="E66" s="96"/>
    </row>
    <row r="67" spans="1:5" s="1" customFormat="1" ht="12.75">
      <c r="A67" s="1" t="s">
        <v>187</v>
      </c>
      <c r="B67" s="1" t="s">
        <v>21</v>
      </c>
      <c r="D67" s="1" t="s">
        <v>266</v>
      </c>
      <c r="E67" s="96"/>
    </row>
    <row r="68" spans="1:5" s="1" customFormat="1" ht="12.75">
      <c r="A68" s="1" t="s">
        <v>187</v>
      </c>
      <c r="B68" s="1" t="s">
        <v>22</v>
      </c>
      <c r="D68" s="1" t="s">
        <v>188</v>
      </c>
      <c r="E68" s="96"/>
    </row>
    <row r="69" spans="1:5" s="1" customFormat="1" ht="12.75">
      <c r="A69" s="1" t="s">
        <v>222</v>
      </c>
      <c r="B69" s="1" t="s">
        <v>223</v>
      </c>
      <c r="D69" s="1" t="s">
        <v>345</v>
      </c>
      <c r="E69" s="96"/>
    </row>
    <row r="70" spans="1:4" s="1" customFormat="1" ht="12.75">
      <c r="A70" s="1" t="s">
        <v>222</v>
      </c>
      <c r="B70" s="1" t="s">
        <v>260</v>
      </c>
      <c r="D70" s="1" t="s">
        <v>261</v>
      </c>
    </row>
    <row r="71" spans="1:4" s="1" customFormat="1" ht="12.75">
      <c r="A71" s="1" t="s">
        <v>190</v>
      </c>
      <c r="B71" s="1" t="s">
        <v>23</v>
      </c>
      <c r="D71" s="1" t="s">
        <v>298</v>
      </c>
    </row>
    <row r="72" spans="1:5" ht="12.75">
      <c r="A72" s="96"/>
      <c r="B72" s="96"/>
      <c r="C72" s="96"/>
      <c r="D72" s="96"/>
      <c r="E72" s="96"/>
    </row>
    <row r="73" spans="1:5" ht="12.75">
      <c r="A73" s="96"/>
      <c r="B73" s="96"/>
      <c r="C73" s="96"/>
      <c r="D73" s="96"/>
      <c r="E73" s="9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0" sqref="J1:J10"/>
    </sheetView>
  </sheetViews>
  <sheetFormatPr defaultColWidth="9.140625" defaultRowHeight="12.75"/>
  <sheetData>
    <row r="1" spans="1:10" ht="12.75">
      <c r="A1">
        <v>0.03</v>
      </c>
      <c r="B1">
        <v>0.05</v>
      </c>
      <c r="C1">
        <v>0.1</v>
      </c>
      <c r="D1">
        <v>0.03</v>
      </c>
      <c r="E1">
        <v>0.22</v>
      </c>
      <c r="F1">
        <v>0.03</v>
      </c>
      <c r="G1">
        <v>0.04</v>
      </c>
      <c r="H1">
        <v>0.03</v>
      </c>
      <c r="I1">
        <v>0.02</v>
      </c>
      <c r="J1">
        <v>0.04</v>
      </c>
    </row>
    <row r="2" spans="1:10" ht="12.75">
      <c r="A2">
        <v>0.05</v>
      </c>
      <c r="B2">
        <v>0.05</v>
      </c>
      <c r="C2">
        <v>0</v>
      </c>
      <c r="D2">
        <v>0.08</v>
      </c>
      <c r="E2">
        <v>0.17</v>
      </c>
      <c r="F2">
        <v>0.03</v>
      </c>
      <c r="G2">
        <v>0.04</v>
      </c>
      <c r="H2">
        <v>0.03</v>
      </c>
      <c r="I2">
        <v>0.02</v>
      </c>
      <c r="J2">
        <v>0.03</v>
      </c>
    </row>
    <row r="3" spans="1:10" ht="12.75">
      <c r="A3">
        <v>0.03</v>
      </c>
      <c r="B3">
        <v>0</v>
      </c>
      <c r="C3">
        <v>0</v>
      </c>
      <c r="D3">
        <v>0</v>
      </c>
      <c r="E3">
        <v>0.04</v>
      </c>
      <c r="F3">
        <v>0.1</v>
      </c>
      <c r="G3">
        <v>0.03</v>
      </c>
      <c r="H3">
        <v>0.03</v>
      </c>
      <c r="I3">
        <v>0</v>
      </c>
      <c r="J3">
        <v>0</v>
      </c>
    </row>
    <row r="4" spans="1:10" ht="12.75">
      <c r="A4">
        <v>0.03</v>
      </c>
      <c r="B4">
        <v>0</v>
      </c>
      <c r="C4">
        <v>0</v>
      </c>
      <c r="D4">
        <v>0</v>
      </c>
      <c r="E4">
        <v>0.05</v>
      </c>
      <c r="F4">
        <v>0.03</v>
      </c>
      <c r="G4">
        <v>0</v>
      </c>
      <c r="H4">
        <v>0</v>
      </c>
      <c r="I4">
        <v>0</v>
      </c>
      <c r="J4">
        <v>0</v>
      </c>
    </row>
    <row r="5" spans="1:10" ht="12.75">
      <c r="A5">
        <v>0</v>
      </c>
      <c r="C5">
        <v>0</v>
      </c>
      <c r="D5">
        <v>0</v>
      </c>
      <c r="E5">
        <v>0</v>
      </c>
      <c r="F5">
        <v>0.03</v>
      </c>
      <c r="G5">
        <v>0</v>
      </c>
      <c r="H5">
        <v>0</v>
      </c>
      <c r="I5">
        <v>0</v>
      </c>
      <c r="J5">
        <v>0</v>
      </c>
    </row>
    <row r="6" spans="1:10" ht="12.75">
      <c r="A6">
        <v>0</v>
      </c>
      <c r="C6">
        <v>0</v>
      </c>
      <c r="D6">
        <v>0</v>
      </c>
      <c r="E6">
        <v>0</v>
      </c>
      <c r="F6">
        <v>0.03</v>
      </c>
      <c r="G6">
        <v>0</v>
      </c>
      <c r="H6">
        <v>0</v>
      </c>
      <c r="I6">
        <v>0</v>
      </c>
      <c r="J6">
        <v>0</v>
      </c>
    </row>
    <row r="7" spans="1:10" ht="12.75">
      <c r="A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2020-04-10T14:33:00Z</dcterms:modified>
  <cp:category/>
  <cp:version/>
  <cp:contentType/>
  <cp:contentStatus/>
</cp:coreProperties>
</file>