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ulokset" sheetId="1" r:id="rId1"/>
    <sheet name="Laskijat" sheetId="2" r:id="rId2"/>
    <sheet name="Taul3" sheetId="3" r:id="rId3"/>
  </sheets>
  <definedNames>
    <definedName name="_xlnm.Print_Titles" localSheetId="0">'Tulokset'!$A:$A,'Tulokset'!$2:$4</definedName>
  </definedNames>
  <calcPr fullCalcOnLoad="1"/>
</workbook>
</file>

<file path=xl/sharedStrings.xml><?xml version="1.0" encoding="utf-8"?>
<sst xmlns="http://schemas.openxmlformats.org/spreadsheetml/2006/main" count="325" uniqueCount="252">
  <si>
    <t>Syyslaskennat TLY:n alueella</t>
  </si>
  <si>
    <r>
      <t xml:space="preserve">RIVIT 5 - 128:
Lajikohtainen yksilömäärä
/ 10 havainnointikilometriä
</t>
    </r>
    <r>
      <rPr>
        <sz val="8"/>
        <rFont val="Arial"/>
        <family val="2"/>
      </rPr>
      <t>(Esim. 40km:n lenkillä vuonna 2003 havaitsi keskimäärin yhden silkkiuikun.)</t>
    </r>
  </si>
  <si>
    <t>Yhteensä</t>
  </si>
  <si>
    <t>Monellako reitillä lajia esiintyi</t>
  </si>
  <si>
    <t>Empo - Vuolahti</t>
  </si>
  <si>
    <t>Koivukylä</t>
  </si>
  <si>
    <t>Laupunen</t>
  </si>
  <si>
    <t>Pehtjärvi</t>
  </si>
  <si>
    <t>Seppälä</t>
  </si>
  <si>
    <t>Littoinen</t>
  </si>
  <si>
    <t>Littoistenjärvi</t>
  </si>
  <si>
    <t>Kankainen</t>
  </si>
  <si>
    <t>Tuohimaa</t>
  </si>
  <si>
    <t>Laajokivarsi</t>
  </si>
  <si>
    <t>Keskusta-Parsila</t>
  </si>
  <si>
    <t>Korvensuu</t>
  </si>
  <si>
    <t>Kevolan ymp.</t>
  </si>
  <si>
    <t>Attu</t>
  </si>
  <si>
    <t>Stortervo-Mågby</t>
  </si>
  <si>
    <t>Stortervo Syd</t>
  </si>
  <si>
    <t>Harvaluoto</t>
  </si>
  <si>
    <t>Otajärvi</t>
  </si>
  <si>
    <t>Auvainen-Puho</t>
  </si>
  <si>
    <t>Järämäki-Ihala</t>
  </si>
  <si>
    <t>Kukonpää-Tahvio</t>
  </si>
  <si>
    <t>Krookila-Metsäaro</t>
  </si>
  <si>
    <t>Keskusta-Merttelä</t>
  </si>
  <si>
    <t>Aasla</t>
  </si>
  <si>
    <t>Brunnila-Röölä</t>
  </si>
  <si>
    <t>Heinäinen</t>
  </si>
  <si>
    <t>Kaastla-Kurala</t>
  </si>
  <si>
    <t>Halinen</t>
  </si>
  <si>
    <t>Hirvensalo</t>
  </si>
  <si>
    <t>Rauvolanlahti</t>
  </si>
  <si>
    <t>Ruissalo, keski</t>
  </si>
  <si>
    <t>Ruissalo, Kuuva</t>
  </si>
  <si>
    <t>Takakirves</t>
  </si>
  <si>
    <t>Golfkenttä</t>
  </si>
  <si>
    <t>Vaskijärvi</t>
  </si>
  <si>
    <t>1975-98</t>
  </si>
  <si>
    <t>1999</t>
  </si>
  <si>
    <t>2000</t>
  </si>
  <si>
    <t>2001</t>
  </si>
  <si>
    <t>2002</t>
  </si>
  <si>
    <t>2003</t>
  </si>
  <si>
    <t>2004</t>
  </si>
  <si>
    <t>2005</t>
  </si>
  <si>
    <t>2006</t>
  </si>
  <si>
    <t>KAA</t>
  </si>
  <si>
    <t>KOS</t>
  </si>
  <si>
    <t>KUS</t>
  </si>
  <si>
    <t>LAI</t>
  </si>
  <si>
    <t>LIE</t>
  </si>
  <si>
    <t>MAS</t>
  </si>
  <si>
    <t>MEL</t>
  </si>
  <si>
    <t>MIE</t>
  </si>
  <si>
    <t>MYN</t>
  </si>
  <si>
    <t>PAI</t>
  </si>
  <si>
    <t>PAR</t>
  </si>
  <si>
    <t>PII</t>
  </si>
  <si>
    <t>PYH</t>
  </si>
  <si>
    <t>PÖY</t>
  </si>
  <si>
    <t>RAI</t>
  </si>
  <si>
    <t>RUS</t>
  </si>
  <si>
    <t>RYM</t>
  </si>
  <si>
    <t>TUR</t>
  </si>
  <si>
    <t>UUS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</si>
  <si>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</si>
  <si>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</si>
  <si>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</si>
  <si>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</si>
  <si>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</si>
  <si>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</si>
  <si>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</si>
  <si>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</si>
  <si>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</si>
  <si>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</si>
  <si>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</si>
  <si>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</si>
  <si>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</si>
  <si>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</si>
  <si>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</si>
  <si>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</si>
  <si>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</si>
  <si>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</si>
  <si>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</si>
  <si>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</si>
  <si>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</si>
  <si>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</si>
  <si>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</si>
  <si>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</si>
  <si>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</si>
  <si>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</si>
  <si>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</si>
  <si>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</si>
  <si>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</si>
  <si>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</si>
  <si>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</si>
  <si>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</si>
  <si>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</si>
  <si>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</si>
  <si>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</si>
  <si>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</si>
  <si>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</si>
  <si>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</si>
  <si>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</si>
  <si>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</si>
  <si>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</si>
  <si>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</si>
  <si>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</si>
  <si>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</si>
  <si>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</si>
  <si>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</si>
  <si>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</si>
  <si>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</si>
  <si>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</si>
  <si>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</si>
  <si>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</si>
  <si>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</si>
  <si>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</si>
  <si>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</si>
  <si>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</si>
  <si>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</si>
  <si>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</si>
  <si>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</si>
  <si>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</si>
  <si>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</si>
  <si>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</si>
  <si>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</si>
  <si>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</si>
  <si>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</si>
  <si>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</si>
  <si>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</si>
  <si>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</si>
  <si>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</si>
  <si>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</si>
  <si>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</si>
  <si>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</si>
  <si>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</si>
  <si>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</si>
  <si>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</si>
  <si>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</si>
  <si>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</si>
  <si>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</si>
  <si>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</si>
  <si>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</si>
  <si>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</si>
  <si>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</si>
  <si>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</si>
  <si>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</si>
  <si>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</si>
  <si>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</si>
  <si>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</si>
  <si>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</si>
  <si>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</si>
  <si>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</si>
  <si>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</si>
  <si>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</si>
  <si>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</si>
  <si>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</si>
  <si>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</si>
  <si>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</si>
  <si>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</si>
  <si>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</si>
  <si>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</si>
  <si>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</si>
  <si>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</si>
  <si>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</si>
  <si>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</si>
  <si>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</si>
  <si>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</si>
  <si>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</si>
  <si>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</si>
  <si>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</si>
  <si>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</si>
  <si>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</si>
  <si>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</si>
  <si>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</si>
  <si>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</si>
  <si>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</si>
  <si>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</si>
  <si>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</si>
  <si>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</si>
  <si>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</si>
  <si>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</si>
  <si>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</si>
  <si>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</si>
  <si>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</si>
  <si>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</si>
  <si>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</si>
  <si>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Taigakäpylintu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</si>
  <si>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</si>
  <si>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</si>
  <si>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</si>
  <si>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</si>
  <si>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</si>
  <si>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</si>
  <si>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</si>
  <si>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</si>
  <si>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</si>
  <si>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</si>
  <si>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</si>
  <si>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>Reittien lajikeskiarvo</t>
  </si>
  <si>
    <t xml:space="preserve">Minulle tietoja antaneen henkilön nimi. Muitakin laskijoita on useimmilla reiteillä mukana. </t>
  </si>
  <si>
    <t>* tarkoittaa, että tulokset on kopioitu Luonnontieteellisen keskusmuseon sivuilta</t>
  </si>
  <si>
    <t>Kaarina</t>
  </si>
  <si>
    <t>Empo-Vuolahti</t>
  </si>
  <si>
    <t>Esko Gustafsson</t>
  </si>
  <si>
    <t>Koski</t>
  </si>
  <si>
    <t>Erkki Hellman</t>
  </si>
  <si>
    <t>Kustavi</t>
  </si>
  <si>
    <t>Asko Suoranta</t>
  </si>
  <si>
    <t>Laitila</t>
  </si>
  <si>
    <t>Juha Kylänpää</t>
  </si>
  <si>
    <t>Lieto</t>
  </si>
  <si>
    <t>Hannu Klemola</t>
  </si>
  <si>
    <t>Masku</t>
  </si>
  <si>
    <t>Pekka Lehti</t>
  </si>
  <si>
    <t>Mellilä</t>
  </si>
  <si>
    <t>Erkki Kallio</t>
  </si>
  <si>
    <t>Mietoinen</t>
  </si>
  <si>
    <t>Osmo Kivivuori</t>
  </si>
  <si>
    <t>Mynämäki</t>
  </si>
  <si>
    <t>Päivi Sirkiä</t>
  </si>
  <si>
    <t>Paimio</t>
  </si>
  <si>
    <t>Pekka Salmi*</t>
  </si>
  <si>
    <t>Parainen</t>
  </si>
  <si>
    <t>Kaj-Ove Pettersson</t>
  </si>
  <si>
    <t>Tom Ahlström*</t>
  </si>
  <si>
    <t>Piikkiö</t>
  </si>
  <si>
    <t>Tuomas Uotila</t>
  </si>
  <si>
    <t xml:space="preserve">Pyhäranta </t>
  </si>
  <si>
    <t>Ville Vasko</t>
  </si>
  <si>
    <t>Pöytyä</t>
  </si>
  <si>
    <t>Mikko Tamminen</t>
  </si>
  <si>
    <t>Raisio</t>
  </si>
  <si>
    <t>Kaj Norrdahl</t>
  </si>
  <si>
    <t>Harri Päivärinta</t>
  </si>
  <si>
    <t>Rusko</t>
  </si>
  <si>
    <t>Kai Kankare</t>
  </si>
  <si>
    <t>Rymättylä</t>
  </si>
  <si>
    <t>Lennart Saari</t>
  </si>
  <si>
    <t>Jaakko Wessman</t>
  </si>
  <si>
    <t>Turku</t>
  </si>
  <si>
    <t>Rainer Grönholm*</t>
  </si>
  <si>
    <t>Markku Hyvönen</t>
  </si>
  <si>
    <t>Markus Lampinen*</t>
  </si>
  <si>
    <t>Ruissalo</t>
  </si>
  <si>
    <t>Jarmo Laine</t>
  </si>
  <si>
    <t>Uusikaupunki</t>
  </si>
  <si>
    <t>Kari Airikkala*</t>
  </si>
  <si>
    <t>Yläne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</si>
</sst>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0.0"/>
    <numFmt numFmtId="168" formatCode="0.00"/>
    <numFmt numFmtId="169" formatCode="HH:MM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center" textRotation="90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0" fillId="0" borderId="1" xfId="0" applyFont="1" applyBorder="1" applyAlignment="1">
      <alignment horizontal="right" textRotation="90"/>
    </xf>
    <xf numFmtId="164" fontId="0" fillId="0" borderId="2" xfId="0" applyFont="1" applyBorder="1" applyAlignment="1">
      <alignment horizontal="justify" wrapText="1"/>
    </xf>
    <xf numFmtId="164" fontId="0" fillId="0" borderId="0" xfId="0" applyFont="1" applyAlignment="1">
      <alignment horizontal="center" textRotation="90"/>
    </xf>
    <xf numFmtId="165" fontId="0" fillId="0" borderId="0" xfId="0" applyNumberFormat="1" applyFont="1" applyAlignment="1">
      <alignment horizontal="center" textRotation="90"/>
    </xf>
    <xf numFmtId="164" fontId="1" fillId="0" borderId="0" xfId="0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1" xfId="0" applyBorder="1" applyAlignment="1">
      <alignment horizontal="right"/>
    </xf>
    <xf numFmtId="164" fontId="0" fillId="0" borderId="2" xfId="0" applyBorder="1" applyAlignment="1">
      <alignment/>
    </xf>
    <xf numFmtId="165" fontId="0" fillId="0" borderId="0" xfId="0" applyNumberFormat="1" applyFont="1" applyAlignment="1">
      <alignment horizontal="center"/>
    </xf>
    <xf numFmtId="164" fontId="1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1" xfId="0" applyNumberFormat="1" applyBorder="1" applyAlignment="1">
      <alignment horizontal="right"/>
    </xf>
    <xf numFmtId="167" fontId="0" fillId="0" borderId="3" xfId="0" applyNumberFormat="1" applyBorder="1" applyAlignment="1">
      <alignment/>
    </xf>
    <xf numFmtId="164" fontId="0" fillId="0" borderId="3" xfId="0" applyBorder="1" applyAlignment="1">
      <alignment/>
    </xf>
    <xf numFmtId="167" fontId="0" fillId="0" borderId="3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3" xfId="0" applyNumberFormat="1" applyFill="1" applyBorder="1" applyAlignment="1">
      <alignment/>
    </xf>
    <xf numFmtId="164" fontId="1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4" fontId="0" fillId="0" borderId="4" xfId="0" applyBorder="1" applyAlignment="1">
      <alignment/>
    </xf>
    <xf numFmtId="165" fontId="0" fillId="0" borderId="5" xfId="0" applyNumberFormat="1" applyBorder="1" applyAlignment="1">
      <alignment horizontal="right"/>
    </xf>
    <xf numFmtId="164" fontId="0" fillId="0" borderId="6" xfId="0" applyBorder="1" applyAlignment="1">
      <alignment/>
    </xf>
    <xf numFmtId="167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167" fontId="0" fillId="0" borderId="4" xfId="0" applyNumberFormat="1" applyFont="1" applyBorder="1" applyAlignment="1">
      <alignment/>
    </xf>
    <xf numFmtId="167" fontId="0" fillId="0" borderId="4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164" fontId="0" fillId="0" borderId="0" xfId="0" applyBorder="1" applyAlignment="1">
      <alignment/>
    </xf>
    <xf numFmtId="165" fontId="0" fillId="0" borderId="2" xfId="0" applyNumberFormat="1" applyBorder="1" applyAlignment="1">
      <alignment horizontal="right"/>
    </xf>
    <xf numFmtId="167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7" xfId="0" applyNumberFormat="1" applyBorder="1" applyAlignment="1">
      <alignment horizontal="right"/>
    </xf>
    <xf numFmtId="165" fontId="0" fillId="0" borderId="0" xfId="0" applyNumberFormat="1" applyFont="1" applyAlignment="1">
      <alignment/>
    </xf>
    <xf numFmtId="164" fontId="0" fillId="0" borderId="0" xfId="0" applyFill="1" applyBorder="1" applyAlignment="1">
      <alignment horizontal="center"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164" fontId="0" fillId="0" borderId="7" xfId="0" applyBorder="1" applyAlignment="1">
      <alignment horizontal="right"/>
    </xf>
    <xf numFmtId="164" fontId="0" fillId="0" borderId="2" xfId="0" applyBorder="1" applyAlignment="1">
      <alignment horizontal="right"/>
    </xf>
    <xf numFmtId="164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3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79" sqref="N79"/>
    </sheetView>
  </sheetViews>
  <sheetFormatPr defaultColWidth="5.7109375" defaultRowHeight="12.75"/>
  <cols>
    <col min="1" max="1" width="16.00390625" style="1" customWidth="1"/>
    <col min="2" max="2" width="7.57421875" style="2" customWidth="1"/>
    <col min="3" max="10" width="6.7109375" style="3" customWidth="1"/>
    <col min="11" max="11" width="6.57421875" style="4" customWidth="1"/>
    <col min="12" max="12" width="7.140625" style="4" customWidth="1"/>
    <col min="13" max="15" width="5.7109375" style="0" customWidth="1"/>
    <col min="16" max="21" width="5.7109375" style="5" customWidth="1"/>
    <col min="22" max="26" width="5.7109375" style="0" customWidth="1"/>
    <col min="27" max="28" width="5.7109375" style="6" customWidth="1"/>
    <col min="29" max="41" width="5.7109375" style="0" customWidth="1"/>
    <col min="42" max="43" width="5.7109375" style="5" customWidth="1"/>
  </cols>
  <sheetData>
    <row r="1" ht="12.75">
      <c r="A1" s="1" t="s">
        <v>0</v>
      </c>
    </row>
    <row r="2" spans="1:47" s="12" customFormat="1" ht="74.25" customHeight="1">
      <c r="A2" s="7"/>
      <c r="B2" s="8" t="s">
        <v>1</v>
      </c>
      <c r="C2" s="8"/>
      <c r="D2" s="8"/>
      <c r="E2" s="8"/>
      <c r="F2" s="8"/>
      <c r="G2" s="8"/>
      <c r="H2" s="8"/>
      <c r="I2" s="9"/>
      <c r="J2" s="9"/>
      <c r="K2" s="10" t="s">
        <v>2</v>
      </c>
      <c r="L2" s="11" t="s">
        <v>3</v>
      </c>
      <c r="M2" s="12" t="s">
        <v>4</v>
      </c>
      <c r="N2" s="12" t="s">
        <v>5</v>
      </c>
      <c r="O2" s="12" t="s">
        <v>6</v>
      </c>
      <c r="P2" s="12" t="s">
        <v>7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12</v>
      </c>
      <c r="V2" s="12" t="s">
        <v>13</v>
      </c>
      <c r="W2" s="12" t="s">
        <v>14</v>
      </c>
      <c r="X2" s="12" t="s">
        <v>15</v>
      </c>
      <c r="Y2" s="12" t="s">
        <v>16</v>
      </c>
      <c r="Z2" s="12" t="s">
        <v>17</v>
      </c>
      <c r="AA2" s="13" t="s">
        <v>18</v>
      </c>
      <c r="AB2" s="13" t="s">
        <v>19</v>
      </c>
      <c r="AC2" s="12" t="s">
        <v>20</v>
      </c>
      <c r="AD2" s="12" t="s">
        <v>21</v>
      </c>
      <c r="AE2" s="12" t="s">
        <v>22</v>
      </c>
      <c r="AF2" s="12" t="s">
        <v>23</v>
      </c>
      <c r="AG2" s="12" t="s">
        <v>24</v>
      </c>
      <c r="AH2" s="12" t="s">
        <v>25</v>
      </c>
      <c r="AI2" s="12" t="s">
        <v>26</v>
      </c>
      <c r="AJ2" s="12" t="s">
        <v>27</v>
      </c>
      <c r="AK2" s="12" t="s">
        <v>28</v>
      </c>
      <c r="AL2" s="12" t="s">
        <v>29</v>
      </c>
      <c r="AM2" s="12" t="s">
        <v>30</v>
      </c>
      <c r="AN2" s="12" t="s">
        <v>31</v>
      </c>
      <c r="AO2" s="12" t="s">
        <v>32</v>
      </c>
      <c r="AP2" s="12" t="s">
        <v>33</v>
      </c>
      <c r="AQ2" s="12" t="s">
        <v>34</v>
      </c>
      <c r="AR2" s="12" t="s">
        <v>35</v>
      </c>
      <c r="AS2" s="12" t="s">
        <v>36</v>
      </c>
      <c r="AT2" s="12" t="s">
        <v>37</v>
      </c>
      <c r="AU2" s="12" t="s">
        <v>38</v>
      </c>
    </row>
    <row r="3" spans="1:47" s="3" customFormat="1" ht="12.75">
      <c r="A3" s="14"/>
      <c r="B3" s="2" t="s">
        <v>39</v>
      </c>
      <c r="C3" s="15" t="s">
        <v>40</v>
      </c>
      <c r="D3" s="16" t="s">
        <v>41</v>
      </c>
      <c r="E3" s="16" t="s">
        <v>42</v>
      </c>
      <c r="F3" s="16" t="s">
        <v>43</v>
      </c>
      <c r="G3" s="16" t="s">
        <v>44</v>
      </c>
      <c r="H3" s="15" t="s">
        <v>45</v>
      </c>
      <c r="I3" s="15" t="s">
        <v>46</v>
      </c>
      <c r="J3" s="15" t="s">
        <v>47</v>
      </c>
      <c r="K3" s="17"/>
      <c r="L3" s="18"/>
      <c r="M3" s="3" t="s">
        <v>48</v>
      </c>
      <c r="N3" s="3" t="s">
        <v>49</v>
      </c>
      <c r="O3" s="3" t="s">
        <v>50</v>
      </c>
      <c r="P3" s="2" t="s">
        <v>51</v>
      </c>
      <c r="Q3" s="2" t="s">
        <v>51</v>
      </c>
      <c r="R3" s="2" t="s">
        <v>52</v>
      </c>
      <c r="S3" s="2" t="s">
        <v>52</v>
      </c>
      <c r="T3" s="2" t="s">
        <v>53</v>
      </c>
      <c r="U3" s="2" t="s">
        <v>54</v>
      </c>
      <c r="V3" s="3" t="s">
        <v>55</v>
      </c>
      <c r="W3" s="3" t="s">
        <v>56</v>
      </c>
      <c r="X3" s="3" t="s">
        <v>56</v>
      </c>
      <c r="Y3" s="3" t="s">
        <v>57</v>
      </c>
      <c r="Z3" s="3" t="s">
        <v>58</v>
      </c>
      <c r="AA3" s="19" t="s">
        <v>58</v>
      </c>
      <c r="AB3" s="19" t="s">
        <v>58</v>
      </c>
      <c r="AC3" s="3" t="s">
        <v>59</v>
      </c>
      <c r="AD3" s="3" t="s">
        <v>60</v>
      </c>
      <c r="AE3" s="3" t="s">
        <v>61</v>
      </c>
      <c r="AF3" s="3" t="s">
        <v>62</v>
      </c>
      <c r="AG3" s="3" t="s">
        <v>62</v>
      </c>
      <c r="AH3" s="3" t="s">
        <v>62</v>
      </c>
      <c r="AI3" s="3" t="s">
        <v>63</v>
      </c>
      <c r="AJ3" s="3" t="s">
        <v>64</v>
      </c>
      <c r="AK3" s="3" t="s">
        <v>64</v>
      </c>
      <c r="AL3" s="3" t="s">
        <v>64</v>
      </c>
      <c r="AM3" s="3" t="s">
        <v>64</v>
      </c>
      <c r="AN3" s="3" t="s">
        <v>65</v>
      </c>
      <c r="AO3" s="3" t="s">
        <v>65</v>
      </c>
      <c r="AP3" s="2" t="s">
        <v>65</v>
      </c>
      <c r="AQ3" s="2" t="s">
        <v>65</v>
      </c>
      <c r="AR3" s="3" t="s">
        <v>65</v>
      </c>
      <c r="AS3" s="3" t="s">
        <v>65</v>
      </c>
      <c r="AT3" s="3" t="s">
        <v>66</v>
      </c>
      <c r="AU3" s="3" t="s">
        <v>67</v>
      </c>
    </row>
    <row r="4" spans="1:47" ht="12.75">
      <c r="A4" s="20" t="s">
        <v>68</v>
      </c>
      <c r="B4" s="21"/>
      <c r="C4" s="22">
        <v>382</v>
      </c>
      <c r="D4" s="22">
        <v>316</v>
      </c>
      <c r="E4" s="22">
        <v>366</v>
      </c>
      <c r="F4" s="22">
        <v>416</v>
      </c>
      <c r="G4" s="22">
        <v>477</v>
      </c>
      <c r="H4" s="23">
        <v>443</v>
      </c>
      <c r="I4" s="23">
        <v>251.7</v>
      </c>
      <c r="J4" s="24">
        <f>K4</f>
        <v>350.1</v>
      </c>
      <c r="K4" s="25">
        <f>SUM(M4:AU4)</f>
        <v>350.1</v>
      </c>
      <c r="L4" s="18">
        <f>COUNTA(M4:AU4)</f>
        <v>35</v>
      </c>
      <c r="M4" s="26">
        <v>12</v>
      </c>
      <c r="N4" s="26">
        <v>11</v>
      </c>
      <c r="O4" s="27">
        <v>10.4</v>
      </c>
      <c r="P4" s="28">
        <v>6.6</v>
      </c>
      <c r="Q4">
        <v>11.6</v>
      </c>
      <c r="R4" s="28">
        <v>8</v>
      </c>
      <c r="S4" s="28">
        <v>8.3</v>
      </c>
      <c r="T4" s="29">
        <v>11</v>
      </c>
      <c r="U4" s="29">
        <v>13</v>
      </c>
      <c r="V4" s="30">
        <v>13.5</v>
      </c>
      <c r="W4" s="30">
        <v>11.6</v>
      </c>
      <c r="X4">
        <v>9.8</v>
      </c>
      <c r="Y4">
        <v>11.9</v>
      </c>
      <c r="Z4" s="29">
        <v>10</v>
      </c>
      <c r="AA4" s="30">
        <v>11.5</v>
      </c>
      <c r="AB4" s="30">
        <v>9.4</v>
      </c>
      <c r="AC4">
        <v>10.7</v>
      </c>
      <c r="AD4">
        <v>10.4</v>
      </c>
      <c r="AE4">
        <v>11.8</v>
      </c>
      <c r="AF4">
        <v>9.3</v>
      </c>
      <c r="AG4" s="30">
        <v>12</v>
      </c>
      <c r="AH4" s="30">
        <v>6.2</v>
      </c>
      <c r="AI4" s="30">
        <v>11</v>
      </c>
      <c r="AJ4" s="26">
        <v>18</v>
      </c>
      <c r="AK4">
        <v>10.7</v>
      </c>
      <c r="AL4">
        <v>10.4</v>
      </c>
      <c r="AM4">
        <v>10.4</v>
      </c>
      <c r="AN4">
        <v>5.1</v>
      </c>
      <c r="AO4" s="29">
        <v>7.6</v>
      </c>
      <c r="AP4" s="28">
        <v>6.2</v>
      </c>
      <c r="AQ4" s="29">
        <v>8</v>
      </c>
      <c r="AR4">
        <v>8.3</v>
      </c>
      <c r="AS4">
        <v>5.3</v>
      </c>
      <c r="AT4" s="29">
        <v>11</v>
      </c>
      <c r="AU4">
        <v>8.1</v>
      </c>
    </row>
    <row r="5" spans="1:47" ht="12.75">
      <c r="A5" s="31" t="s">
        <v>69</v>
      </c>
      <c r="B5" s="32"/>
      <c r="C5" s="33"/>
      <c r="D5" s="33">
        <v>0.03</v>
      </c>
      <c r="E5" s="33">
        <v>0.05</v>
      </c>
      <c r="F5" s="33"/>
      <c r="G5" s="33"/>
      <c r="H5" s="34"/>
      <c r="I5" s="35"/>
      <c r="J5" s="33">
        <f>K5*10/K$4</f>
        <v>0</v>
      </c>
      <c r="K5" s="36">
        <f>SUM(M5:AU5)</f>
        <v>0</v>
      </c>
      <c r="L5" s="37">
        <f>COUNTA(M5:AU5)</f>
        <v>0</v>
      </c>
      <c r="M5" s="38"/>
      <c r="N5" s="38"/>
      <c r="O5" s="39"/>
      <c r="P5" s="40"/>
      <c r="Q5" s="40"/>
      <c r="R5" s="40"/>
      <c r="S5" s="40"/>
      <c r="T5" s="40"/>
      <c r="U5" s="40"/>
      <c r="V5" s="41"/>
      <c r="W5" s="41"/>
      <c r="X5" s="41"/>
      <c r="Y5" s="41"/>
      <c r="Z5" s="41"/>
      <c r="AA5" s="42"/>
      <c r="AB5" s="42"/>
      <c r="AC5" s="41"/>
      <c r="AD5" s="41"/>
      <c r="AE5" s="41"/>
      <c r="AF5" s="41"/>
      <c r="AG5" s="41"/>
      <c r="AH5" s="41"/>
      <c r="AI5" s="41"/>
      <c r="AJ5" s="38"/>
      <c r="AK5" s="35"/>
      <c r="AL5" s="35"/>
      <c r="AM5" s="38"/>
      <c r="AN5" s="38"/>
      <c r="AO5" s="38"/>
      <c r="AP5" s="40"/>
      <c r="AQ5" s="40"/>
      <c r="AR5" s="38"/>
      <c r="AS5" s="38"/>
      <c r="AT5" s="38"/>
      <c r="AU5" s="35"/>
    </row>
    <row r="6" spans="1:47" ht="12.75">
      <c r="A6" s="31" t="s">
        <v>70</v>
      </c>
      <c r="B6" s="32"/>
      <c r="C6" s="33"/>
      <c r="D6" s="33"/>
      <c r="E6" s="33"/>
      <c r="F6" s="33"/>
      <c r="G6" s="33"/>
      <c r="H6" s="33"/>
      <c r="I6" s="43"/>
      <c r="J6" s="33">
        <f>K6*10/K$4</f>
        <v>0.028563267637817764</v>
      </c>
      <c r="K6" s="44">
        <f>SUM(M6:AU6)</f>
        <v>1</v>
      </c>
      <c r="L6" s="18">
        <f>COUNTA(M6:AU6)</f>
        <v>1</v>
      </c>
      <c r="M6" s="45"/>
      <c r="N6" s="45"/>
      <c r="O6" s="46"/>
      <c r="P6" s="47"/>
      <c r="Q6" s="47"/>
      <c r="R6" s="47"/>
      <c r="S6" s="47"/>
      <c r="T6" s="47"/>
      <c r="U6" s="47"/>
      <c r="V6" s="48"/>
      <c r="W6" s="48"/>
      <c r="X6" s="48"/>
      <c r="Y6" s="48"/>
      <c r="Z6" s="49">
        <v>1</v>
      </c>
      <c r="AA6" s="49"/>
      <c r="AB6" s="49"/>
      <c r="AC6" s="48"/>
      <c r="AD6" s="48"/>
      <c r="AE6" s="48"/>
      <c r="AF6" s="48"/>
      <c r="AG6" s="48"/>
      <c r="AH6" s="48"/>
      <c r="AI6" s="48"/>
      <c r="AJ6" s="45"/>
      <c r="AK6" s="43"/>
      <c r="AL6" s="43"/>
      <c r="AM6" s="45"/>
      <c r="AN6" s="45"/>
      <c r="AO6" s="45"/>
      <c r="AP6" s="47"/>
      <c r="AQ6" s="47"/>
      <c r="AR6" s="45"/>
      <c r="AS6" s="45"/>
      <c r="AT6" s="45"/>
      <c r="AU6" s="43"/>
    </row>
    <row r="7" spans="1:46" ht="12.75">
      <c r="A7" s="1" t="s">
        <v>71</v>
      </c>
      <c r="B7" s="50">
        <v>0.27</v>
      </c>
      <c r="C7" s="9">
        <v>0.34</v>
      </c>
      <c r="D7" s="51">
        <v>0.66</v>
      </c>
      <c r="E7" s="51">
        <v>0.5700000000000001</v>
      </c>
      <c r="F7" s="51">
        <v>0.07</v>
      </c>
      <c r="G7" s="51">
        <v>0.25</v>
      </c>
      <c r="H7" s="33">
        <v>0.27</v>
      </c>
      <c r="I7" s="33">
        <v>0.31783869686134286</v>
      </c>
      <c r="J7" s="33">
        <f>K7*10/K$4</f>
        <v>0.0856898029134533</v>
      </c>
      <c r="K7" s="52">
        <f>SUM(M7:AU7)</f>
        <v>3</v>
      </c>
      <c r="L7" s="18">
        <f>COUNTA(M7:AU7)</f>
        <v>2</v>
      </c>
      <c r="M7" s="6"/>
      <c r="N7" s="6"/>
      <c r="O7" s="6"/>
      <c r="P7" s="53"/>
      <c r="Q7" s="53"/>
      <c r="R7" s="53"/>
      <c r="S7" s="53"/>
      <c r="T7" s="53"/>
      <c r="U7" s="53"/>
      <c r="V7" s="49"/>
      <c r="W7" s="49"/>
      <c r="X7" s="49"/>
      <c r="Y7" s="49"/>
      <c r="Z7" s="49"/>
      <c r="AA7" s="49">
        <v>1</v>
      </c>
      <c r="AB7" s="49"/>
      <c r="AC7" s="49"/>
      <c r="AD7" s="49"/>
      <c r="AE7" s="49"/>
      <c r="AF7" s="49"/>
      <c r="AG7" s="49"/>
      <c r="AH7" s="49"/>
      <c r="AI7" s="49"/>
      <c r="AJ7" s="6"/>
      <c r="AL7">
        <v>2</v>
      </c>
      <c r="AM7" s="6"/>
      <c r="AN7" s="6"/>
      <c r="AO7" s="6"/>
      <c r="AP7" s="53"/>
      <c r="AQ7" s="53"/>
      <c r="AR7" s="6"/>
      <c r="AS7" s="6"/>
      <c r="AT7" s="6"/>
    </row>
    <row r="8" spans="1:27" ht="12.75">
      <c r="A8" s="1" t="s">
        <v>72</v>
      </c>
      <c r="B8" s="50">
        <v>0.03</v>
      </c>
      <c r="C8" s="9">
        <v>0.18</v>
      </c>
      <c r="E8" s="51">
        <v>0.03</v>
      </c>
      <c r="F8" s="51">
        <v>0.72</v>
      </c>
      <c r="G8" s="51"/>
      <c r="H8" s="33">
        <v>0.07</v>
      </c>
      <c r="I8" s="33">
        <v>0.03972983710766786</v>
      </c>
      <c r="J8" s="33">
        <f>K8*10/K$4</f>
        <v>2.8563267637817766</v>
      </c>
      <c r="K8" s="52">
        <f>SUM(M8:AU8)</f>
        <v>100</v>
      </c>
      <c r="L8" s="18">
        <f>COUNTA(M8:AU8)</f>
        <v>3</v>
      </c>
      <c r="M8" s="6"/>
      <c r="N8" s="6"/>
      <c r="O8" s="6">
        <v>2</v>
      </c>
      <c r="P8" s="53"/>
      <c r="Q8" s="53"/>
      <c r="R8" s="53"/>
      <c r="S8" s="53"/>
      <c r="T8" s="53"/>
      <c r="U8" s="53"/>
      <c r="Z8">
        <v>6</v>
      </c>
      <c r="AA8" s="6">
        <v>92</v>
      </c>
    </row>
    <row r="9" spans="1:46" ht="12.75">
      <c r="A9" s="1" t="s">
        <v>73</v>
      </c>
      <c r="B9" s="50"/>
      <c r="C9" s="9">
        <v>0.13</v>
      </c>
      <c r="D9" s="3">
        <v>0.54</v>
      </c>
      <c r="E9" s="51">
        <v>0.66</v>
      </c>
      <c r="F9" s="51">
        <v>0.14</v>
      </c>
      <c r="G9" s="51">
        <v>0.23</v>
      </c>
      <c r="H9" s="33">
        <v>0.5</v>
      </c>
      <c r="I9" s="33">
        <v>0.15891934843067143</v>
      </c>
      <c r="J9" s="33">
        <f>K9*10/K$4</f>
        <v>0.1713796058269066</v>
      </c>
      <c r="K9" s="52">
        <f>SUM(M9:AU9)</f>
        <v>6</v>
      </c>
      <c r="L9" s="18">
        <f>COUNTA(M9:AU9)</f>
        <v>4</v>
      </c>
      <c r="M9" s="6">
        <v>2</v>
      </c>
      <c r="N9" s="6"/>
      <c r="O9" s="49">
        <v>2</v>
      </c>
      <c r="P9" s="53"/>
      <c r="Q9" s="53"/>
      <c r="R9" s="53"/>
      <c r="S9" s="53"/>
      <c r="T9" s="53"/>
      <c r="U9" s="53"/>
      <c r="V9">
        <v>1</v>
      </c>
      <c r="AT9">
        <v>1</v>
      </c>
    </row>
    <row r="10" spans="1:46" ht="12.75">
      <c r="A10" s="1" t="s">
        <v>74</v>
      </c>
      <c r="B10" s="50">
        <v>3.7</v>
      </c>
      <c r="C10" s="33">
        <v>3.51</v>
      </c>
      <c r="D10" s="51">
        <v>3.04</v>
      </c>
      <c r="E10" s="51">
        <v>3.28</v>
      </c>
      <c r="F10" s="51">
        <v>3.92</v>
      </c>
      <c r="G10" s="51">
        <v>3.58</v>
      </c>
      <c r="H10" s="33">
        <v>3.52</v>
      </c>
      <c r="I10" s="33">
        <v>4.847040127135479</v>
      </c>
      <c r="J10" s="33">
        <f>K10*10/K$4</f>
        <v>1.8851756640959725</v>
      </c>
      <c r="K10" s="52">
        <f>SUM(M10:AU10)</f>
        <v>66</v>
      </c>
      <c r="L10" s="18">
        <f>COUNTA(M10:AU10)</f>
        <v>9</v>
      </c>
      <c r="M10" s="6">
        <v>8</v>
      </c>
      <c r="N10" s="6"/>
      <c r="O10" s="6">
        <v>4</v>
      </c>
      <c r="P10" s="53"/>
      <c r="Q10" s="53"/>
      <c r="R10" s="53"/>
      <c r="S10" s="53"/>
      <c r="T10" s="53"/>
      <c r="U10" s="53"/>
      <c r="Z10">
        <v>3</v>
      </c>
      <c r="AA10" s="6">
        <v>17</v>
      </c>
      <c r="AC10">
        <v>6</v>
      </c>
      <c r="AJ10">
        <v>5</v>
      </c>
      <c r="AL10">
        <v>5</v>
      </c>
      <c r="AR10">
        <v>12</v>
      </c>
      <c r="AT10">
        <v>6</v>
      </c>
    </row>
    <row r="11" spans="1:21" ht="12.75">
      <c r="A11" s="1" t="s">
        <v>75</v>
      </c>
      <c r="B11" s="50"/>
      <c r="C11" s="33"/>
      <c r="D11" s="51"/>
      <c r="E11" s="51"/>
      <c r="F11" s="51"/>
      <c r="G11" s="51"/>
      <c r="H11" s="33">
        <v>0.09</v>
      </c>
      <c r="I11"/>
      <c r="J11" s="33">
        <f>K11*10/K$4</f>
        <v>0</v>
      </c>
      <c r="K11" s="52">
        <f>SUM(M11:AU11)</f>
        <v>0</v>
      </c>
      <c r="L11" s="18">
        <f>COUNTA(M11:AU11)</f>
        <v>0</v>
      </c>
      <c r="M11" s="6"/>
      <c r="N11" s="6"/>
      <c r="O11" s="6"/>
      <c r="P11" s="53"/>
      <c r="Q11" s="53"/>
      <c r="R11" s="53"/>
      <c r="S11" s="53"/>
      <c r="T11" s="53"/>
      <c r="U11" s="53"/>
    </row>
    <row r="12" spans="1:46" ht="12.75">
      <c r="A12" s="1" t="s">
        <v>76</v>
      </c>
      <c r="B12" s="50">
        <v>0.59</v>
      </c>
      <c r="C12" s="54">
        <v>0.47</v>
      </c>
      <c r="D12" s="51">
        <v>0.98</v>
      </c>
      <c r="E12" s="51">
        <v>0.22</v>
      </c>
      <c r="F12" s="51">
        <v>4.16</v>
      </c>
      <c r="G12" s="51">
        <v>0.63</v>
      </c>
      <c r="H12" s="33">
        <v>2.87</v>
      </c>
      <c r="I12" s="33">
        <v>1.946762018275725</v>
      </c>
      <c r="J12" s="33">
        <f>K12*10/K$4</f>
        <v>4.970008568980291</v>
      </c>
      <c r="K12" s="52">
        <f>SUM(M12:AU12)</f>
        <v>174</v>
      </c>
      <c r="L12" s="18">
        <f>COUNTA(M12:AU12)</f>
        <v>13</v>
      </c>
      <c r="M12" s="6"/>
      <c r="N12" s="6"/>
      <c r="O12" s="6">
        <v>26</v>
      </c>
      <c r="P12" s="53">
        <v>11</v>
      </c>
      <c r="Q12" s="53"/>
      <c r="R12" s="53">
        <v>5</v>
      </c>
      <c r="S12" s="53"/>
      <c r="T12" s="53"/>
      <c r="U12" s="53"/>
      <c r="V12">
        <v>72</v>
      </c>
      <c r="X12">
        <v>4</v>
      </c>
      <c r="Y12">
        <v>10</v>
      </c>
      <c r="AA12" s="6">
        <v>5</v>
      </c>
      <c r="AC12">
        <v>17</v>
      </c>
      <c r="AE12">
        <v>2</v>
      </c>
      <c r="AJ12">
        <v>5</v>
      </c>
      <c r="AP12" s="5">
        <v>8</v>
      </c>
      <c r="AQ12" s="5">
        <v>8</v>
      </c>
      <c r="AT12">
        <v>1</v>
      </c>
    </row>
    <row r="13" spans="1:21" ht="12.75">
      <c r="A13" s="1" t="s">
        <v>77</v>
      </c>
      <c r="B13" s="50">
        <v>0</v>
      </c>
      <c r="C13" s="9"/>
      <c r="D13" s="51">
        <v>0.47</v>
      </c>
      <c r="E13" s="51"/>
      <c r="F13" s="51"/>
      <c r="G13" s="51">
        <v>0.02</v>
      </c>
      <c r="H13" s="33"/>
      <c r="I13"/>
      <c r="J13" s="33">
        <f>K13*10/K$4</f>
        <v>0</v>
      </c>
      <c r="K13" s="52">
        <f>SUM(M13:AU13)</f>
        <v>0</v>
      </c>
      <c r="L13" s="18">
        <f>COUNTA(M13:AU13)</f>
        <v>0</v>
      </c>
      <c r="M13" s="6"/>
      <c r="N13" s="6"/>
      <c r="O13" s="6"/>
      <c r="P13" s="53"/>
      <c r="Q13" s="53"/>
      <c r="R13" s="53"/>
      <c r="S13" s="53"/>
      <c r="T13" s="53"/>
      <c r="U13" s="53"/>
    </row>
    <row r="14" spans="1:46" ht="12.75">
      <c r="A14" s="1" t="s">
        <v>78</v>
      </c>
      <c r="B14" s="50"/>
      <c r="C14" s="54">
        <v>0.13</v>
      </c>
      <c r="D14" s="51">
        <v>0.06</v>
      </c>
      <c r="E14" s="51">
        <v>0.05</v>
      </c>
      <c r="F14" s="51"/>
      <c r="G14" s="51"/>
      <c r="H14" s="33">
        <v>0.09</v>
      </c>
      <c r="I14"/>
      <c r="J14" s="33">
        <f>K14*10/K$4</f>
        <v>0.028563267637817764</v>
      </c>
      <c r="K14" s="52">
        <f>SUM(M14:AU14)</f>
        <v>1</v>
      </c>
      <c r="L14" s="18">
        <f>COUNTA(M14:AU14)</f>
        <v>1</v>
      </c>
      <c r="M14" s="6"/>
      <c r="N14" s="6"/>
      <c r="O14" s="6"/>
      <c r="P14" s="53"/>
      <c r="Q14" s="53"/>
      <c r="R14" s="53"/>
      <c r="S14" s="53"/>
      <c r="T14" s="53"/>
      <c r="U14" s="53"/>
      <c r="AT14">
        <v>1</v>
      </c>
    </row>
    <row r="15" spans="1:21" ht="12.75">
      <c r="A15" s="1" t="s">
        <v>79</v>
      </c>
      <c r="B15" s="50"/>
      <c r="C15" s="9"/>
      <c r="D15" s="51">
        <v>0.03</v>
      </c>
      <c r="E15" s="51"/>
      <c r="F15" s="51"/>
      <c r="G15" s="51"/>
      <c r="H15" s="33">
        <v>0.05</v>
      </c>
      <c r="I15"/>
      <c r="J15" s="33">
        <f>K15*10/K$4</f>
        <v>0</v>
      </c>
      <c r="K15" s="52">
        <f>SUM(M15:AU15)</f>
        <v>0</v>
      </c>
      <c r="L15" s="18">
        <f>COUNTA(M15:AU15)</f>
        <v>0</v>
      </c>
      <c r="M15" s="6"/>
      <c r="N15" s="6"/>
      <c r="O15" s="6"/>
      <c r="P15" s="53"/>
      <c r="Q15" s="53"/>
      <c r="R15" s="53"/>
      <c r="S15" s="53"/>
      <c r="T15" s="53"/>
      <c r="U15" s="53"/>
    </row>
    <row r="16" spans="1:21" ht="12.75">
      <c r="A16" s="1" t="s">
        <v>80</v>
      </c>
      <c r="B16" s="50">
        <v>2.19</v>
      </c>
      <c r="C16" s="9">
        <v>25.55</v>
      </c>
      <c r="D16" s="51">
        <v>31.11</v>
      </c>
      <c r="E16" s="51">
        <v>14.51</v>
      </c>
      <c r="F16" s="51">
        <v>25.89</v>
      </c>
      <c r="G16" s="51">
        <v>10.5</v>
      </c>
      <c r="H16" s="33">
        <v>12.73</v>
      </c>
      <c r="I16" s="33">
        <v>1.1918951132300357</v>
      </c>
      <c r="J16" s="33">
        <f>K16*10/K$4</f>
        <v>0</v>
      </c>
      <c r="K16" s="52">
        <f>SUM(M16:AU16)</f>
        <v>0</v>
      </c>
      <c r="L16" s="18">
        <f>COUNTA(M16:AU16)</f>
        <v>0</v>
      </c>
      <c r="M16" s="6"/>
      <c r="N16" s="6"/>
      <c r="O16" s="6"/>
      <c r="P16" s="53"/>
      <c r="Q16" s="53"/>
      <c r="R16" s="53"/>
      <c r="S16" s="53"/>
      <c r="T16" s="53"/>
      <c r="U16" s="53"/>
    </row>
    <row r="17" spans="1:21" ht="12.75">
      <c r="A17" s="1" t="s">
        <v>81</v>
      </c>
      <c r="B17" s="50"/>
      <c r="C17" s="54">
        <v>0.03</v>
      </c>
      <c r="D17" s="51"/>
      <c r="E17" s="51"/>
      <c r="F17" s="51"/>
      <c r="G17" s="51"/>
      <c r="H17" s="33"/>
      <c r="I17"/>
      <c r="J17" s="33">
        <f>K17*10/K$4</f>
        <v>0</v>
      </c>
      <c r="K17" s="52">
        <f>SUM(M17:AU17)</f>
        <v>0</v>
      </c>
      <c r="L17" s="18">
        <f>COUNTA(M17:AU17)</f>
        <v>0</v>
      </c>
      <c r="M17" s="6"/>
      <c r="N17" s="6"/>
      <c r="O17" s="6"/>
      <c r="P17" s="53"/>
      <c r="Q17" s="53"/>
      <c r="R17" s="53"/>
      <c r="S17" s="53"/>
      <c r="T17" s="53"/>
      <c r="U17" s="53"/>
    </row>
    <row r="18" spans="1:21" ht="12.75">
      <c r="A18" s="1" t="s">
        <v>82</v>
      </c>
      <c r="B18" s="50"/>
      <c r="C18" s="54">
        <v>0.05</v>
      </c>
      <c r="D18" s="51">
        <v>0.25</v>
      </c>
      <c r="E18" s="51"/>
      <c r="F18" s="51"/>
      <c r="G18" s="51"/>
      <c r="H18" s="33">
        <v>3.41</v>
      </c>
      <c r="I18" s="33">
        <v>0.11918951132300357</v>
      </c>
      <c r="J18" s="33">
        <f>K18*10/K$4</f>
        <v>0</v>
      </c>
      <c r="K18" s="52">
        <f>SUM(M18:AU18)</f>
        <v>0</v>
      </c>
      <c r="L18" s="18">
        <f>COUNTA(M18:AU18)</f>
        <v>0</v>
      </c>
      <c r="M18" s="6"/>
      <c r="N18" s="6"/>
      <c r="O18" s="6"/>
      <c r="P18" s="53"/>
      <c r="Q18" s="53"/>
      <c r="R18" s="53"/>
      <c r="S18" s="53"/>
      <c r="T18" s="53"/>
      <c r="U18" s="53"/>
    </row>
    <row r="19" spans="1:42" ht="12.75">
      <c r="A19" s="1" t="s">
        <v>83</v>
      </c>
      <c r="B19" s="50">
        <v>0.24</v>
      </c>
      <c r="C19" s="9">
        <v>0.1</v>
      </c>
      <c r="D19" s="51">
        <v>0.73</v>
      </c>
      <c r="E19" s="51">
        <v>0.03</v>
      </c>
      <c r="F19" s="51">
        <v>0.17</v>
      </c>
      <c r="G19" s="51">
        <v>0.25</v>
      </c>
      <c r="H19" s="33">
        <v>0.99</v>
      </c>
      <c r="I19" s="33">
        <v>0.9137862534763607</v>
      </c>
      <c r="J19" s="33">
        <f>K19*10/K$4</f>
        <v>0.1713796058269066</v>
      </c>
      <c r="K19" s="52">
        <f>SUM(M19:AU19)</f>
        <v>6</v>
      </c>
      <c r="L19" s="18">
        <f>COUNTA(M19:AU19)</f>
        <v>2</v>
      </c>
      <c r="M19" s="6"/>
      <c r="N19" s="6"/>
      <c r="O19" s="6">
        <v>5</v>
      </c>
      <c r="P19" s="53"/>
      <c r="Q19" s="53"/>
      <c r="R19" s="53"/>
      <c r="S19" s="53"/>
      <c r="T19" s="53"/>
      <c r="U19" s="53"/>
      <c r="AP19" s="5">
        <v>1</v>
      </c>
    </row>
    <row r="20" spans="1:42" ht="12.75">
      <c r="A20" s="1" t="s">
        <v>84</v>
      </c>
      <c r="B20" s="50">
        <v>0.09</v>
      </c>
      <c r="C20" s="9">
        <v>0.18</v>
      </c>
      <c r="D20" s="51">
        <v>0.13</v>
      </c>
      <c r="E20" s="51"/>
      <c r="F20" s="51"/>
      <c r="G20" s="51">
        <v>0.1</v>
      </c>
      <c r="H20" s="33">
        <v>0.16</v>
      </c>
      <c r="I20" s="33">
        <v>0.47675804529201427</v>
      </c>
      <c r="J20" s="33">
        <f>K20*10/K$4</f>
        <v>0.0856898029134533</v>
      </c>
      <c r="K20" s="52">
        <f>SUM(M20:AU20)</f>
        <v>3</v>
      </c>
      <c r="L20" s="18">
        <f>COUNTA(M20:AU20)</f>
        <v>2</v>
      </c>
      <c r="M20" s="6"/>
      <c r="N20" s="6"/>
      <c r="O20" s="6"/>
      <c r="P20" s="53"/>
      <c r="Q20" s="53"/>
      <c r="R20" s="53"/>
      <c r="S20" s="53"/>
      <c r="T20" s="53"/>
      <c r="U20" s="53"/>
      <c r="V20" s="55"/>
      <c r="W20" s="55"/>
      <c r="X20" s="55"/>
      <c r="Y20" s="55"/>
      <c r="Z20" s="56">
        <v>1</v>
      </c>
      <c r="AC20" s="55"/>
      <c r="AP20" s="5">
        <v>2</v>
      </c>
    </row>
    <row r="21" spans="1:46" ht="12.75">
      <c r="A21" s="1" t="s">
        <v>85</v>
      </c>
      <c r="B21" s="50">
        <v>22.59</v>
      </c>
      <c r="C21" s="54">
        <v>8.870000000000001</v>
      </c>
      <c r="D21" s="51">
        <v>17.91</v>
      </c>
      <c r="E21" s="51">
        <v>22.1</v>
      </c>
      <c r="F21" s="51">
        <v>25.94</v>
      </c>
      <c r="G21" s="51">
        <v>14.82</v>
      </c>
      <c r="H21" s="33">
        <v>25.91</v>
      </c>
      <c r="I21" s="33">
        <v>22.129519268970995</v>
      </c>
      <c r="J21" s="33">
        <f>K21*10/K$4</f>
        <v>25.821193944587257</v>
      </c>
      <c r="K21" s="52">
        <f>SUM(M21:AU21)</f>
        <v>904</v>
      </c>
      <c r="L21" s="18">
        <f>COUNTA(M21:AU21)</f>
        <v>20</v>
      </c>
      <c r="M21" s="6">
        <v>3</v>
      </c>
      <c r="N21" s="6"/>
      <c r="O21" s="49"/>
      <c r="P21" s="53"/>
      <c r="Q21" s="53"/>
      <c r="R21" s="53">
        <v>41</v>
      </c>
      <c r="S21" s="53">
        <v>15</v>
      </c>
      <c r="T21" s="53"/>
      <c r="U21" s="53"/>
      <c r="W21">
        <v>1</v>
      </c>
      <c r="Z21">
        <v>10</v>
      </c>
      <c r="AA21" s="6">
        <v>8</v>
      </c>
      <c r="AC21">
        <v>8</v>
      </c>
      <c r="AF21">
        <v>3</v>
      </c>
      <c r="AG21">
        <v>17</v>
      </c>
      <c r="AH21">
        <v>3</v>
      </c>
      <c r="AI21">
        <v>2</v>
      </c>
      <c r="AJ21">
        <v>10</v>
      </c>
      <c r="AK21">
        <v>4</v>
      </c>
      <c r="AL21">
        <v>26</v>
      </c>
      <c r="AM21">
        <v>6</v>
      </c>
      <c r="AN21">
        <v>11</v>
      </c>
      <c r="AP21" s="5">
        <v>260</v>
      </c>
      <c r="AQ21" s="5">
        <v>390</v>
      </c>
      <c r="AR21" s="5">
        <v>66</v>
      </c>
      <c r="AS21" s="5"/>
      <c r="AT21" s="5">
        <v>20</v>
      </c>
    </row>
    <row r="22" spans="1:21" ht="12.75">
      <c r="A22" s="1" t="s">
        <v>86</v>
      </c>
      <c r="B22" s="50">
        <v>0</v>
      </c>
      <c r="C22" s="9"/>
      <c r="E22" s="51">
        <v>0.03</v>
      </c>
      <c r="F22" s="51"/>
      <c r="G22" s="51">
        <v>0.02</v>
      </c>
      <c r="H22" s="33">
        <v>0.02</v>
      </c>
      <c r="I22"/>
      <c r="J22" s="33">
        <f>K22*10/K$4</f>
        <v>0</v>
      </c>
      <c r="K22" s="52">
        <f>SUM(M22:AU22)</f>
        <v>0</v>
      </c>
      <c r="L22" s="18">
        <f>COUNTA(M22:AU22)</f>
        <v>0</v>
      </c>
      <c r="M22" s="6"/>
      <c r="N22" s="6"/>
      <c r="O22" s="6"/>
      <c r="P22" s="53"/>
      <c r="Q22" s="53"/>
      <c r="R22" s="53"/>
      <c r="S22" s="53"/>
      <c r="T22" s="53"/>
      <c r="U22" s="53"/>
    </row>
    <row r="23" spans="1:21" ht="12.75">
      <c r="A23" s="1" t="s">
        <v>87</v>
      </c>
      <c r="B23" s="50"/>
      <c r="C23" s="54">
        <v>0.34</v>
      </c>
      <c r="D23" s="51">
        <v>0.22</v>
      </c>
      <c r="E23" s="51">
        <v>0.08</v>
      </c>
      <c r="F23" s="51"/>
      <c r="G23" s="51"/>
      <c r="H23" s="33">
        <v>0.02</v>
      </c>
      <c r="I23"/>
      <c r="J23" s="33">
        <f>K23*10/K$4</f>
        <v>0</v>
      </c>
      <c r="K23" s="52">
        <f>SUM(M23:AU23)</f>
        <v>0</v>
      </c>
      <c r="L23" s="18">
        <f>COUNTA(M23:AU23)</f>
        <v>0</v>
      </c>
      <c r="M23" s="6"/>
      <c r="N23" s="6"/>
      <c r="O23" s="6"/>
      <c r="P23" s="53"/>
      <c r="Q23" s="53"/>
      <c r="R23" s="53"/>
      <c r="S23" s="53"/>
      <c r="T23" s="53"/>
      <c r="U23" s="53"/>
    </row>
    <row r="24" spans="1:44" ht="12.75">
      <c r="A24" s="1" t="s">
        <v>88</v>
      </c>
      <c r="B24" s="50">
        <v>7.64</v>
      </c>
      <c r="C24" s="54">
        <v>6.91</v>
      </c>
      <c r="D24" s="51">
        <v>7.03</v>
      </c>
      <c r="E24" s="51">
        <v>6.89</v>
      </c>
      <c r="F24" s="51">
        <v>7.16</v>
      </c>
      <c r="G24" s="51">
        <v>5.45</v>
      </c>
      <c r="H24" s="33">
        <v>7.7</v>
      </c>
      <c r="I24" s="33">
        <v>24.751688518077074</v>
      </c>
      <c r="J24" s="33">
        <f>K24*10/K$4</f>
        <v>4.627249357326478</v>
      </c>
      <c r="K24" s="52">
        <f>SUM(M24:AU24)</f>
        <v>162</v>
      </c>
      <c r="L24" s="18">
        <f>COUNTA(M24:AU24)</f>
        <v>9</v>
      </c>
      <c r="M24" s="6"/>
      <c r="N24" s="6"/>
      <c r="O24" s="6">
        <v>4</v>
      </c>
      <c r="P24" s="53"/>
      <c r="Q24" s="53"/>
      <c r="R24" s="53"/>
      <c r="S24" s="53"/>
      <c r="T24" s="53"/>
      <c r="U24" s="53"/>
      <c r="Z24">
        <v>44</v>
      </c>
      <c r="AC24">
        <v>20</v>
      </c>
      <c r="AG24">
        <v>5</v>
      </c>
      <c r="AJ24">
        <v>37</v>
      </c>
      <c r="AL24">
        <v>12</v>
      </c>
      <c r="AM24">
        <v>17</v>
      </c>
      <c r="AP24" s="5">
        <v>2</v>
      </c>
      <c r="AR24">
        <v>21</v>
      </c>
    </row>
    <row r="25" spans="1:21" ht="12.75">
      <c r="A25" s="1" t="s">
        <v>89</v>
      </c>
      <c r="B25" s="50">
        <v>0.07</v>
      </c>
      <c r="C25" s="9"/>
      <c r="E25" s="51"/>
      <c r="F25" s="51">
        <v>0.02</v>
      </c>
      <c r="G25" s="51"/>
      <c r="H25" s="33">
        <v>0.02</v>
      </c>
      <c r="I25"/>
      <c r="J25" s="33">
        <f>K25*10/K$4</f>
        <v>0</v>
      </c>
      <c r="K25" s="52">
        <f>SUM(M25:AU25)</f>
        <v>0</v>
      </c>
      <c r="L25" s="18">
        <f>COUNTA(M25:AU25)</f>
        <v>0</v>
      </c>
      <c r="M25" s="6"/>
      <c r="N25" s="6"/>
      <c r="O25" s="6"/>
      <c r="P25" s="53"/>
      <c r="Q25" s="53"/>
      <c r="R25" s="53"/>
      <c r="S25" s="53"/>
      <c r="T25" s="53"/>
      <c r="U25" s="53"/>
    </row>
    <row r="26" spans="1:36" ht="12.75">
      <c r="A26" s="1" t="s">
        <v>90</v>
      </c>
      <c r="B26" s="50">
        <v>0.83</v>
      </c>
      <c r="C26" s="33">
        <v>0.6</v>
      </c>
      <c r="D26" s="51">
        <v>0.13</v>
      </c>
      <c r="E26" s="51">
        <v>0.16</v>
      </c>
      <c r="F26" s="51">
        <v>3.8</v>
      </c>
      <c r="G26" s="51">
        <v>0.02</v>
      </c>
      <c r="H26" s="33">
        <v>0.05</v>
      </c>
      <c r="I26" s="33">
        <v>0.07945967421533572</v>
      </c>
      <c r="J26" s="33">
        <f>K26*10/K$4</f>
        <v>0.028563267637817764</v>
      </c>
      <c r="K26" s="52">
        <f>SUM(M26:AU26)</f>
        <v>1</v>
      </c>
      <c r="L26" s="18">
        <f>COUNTA(M26:AU26)</f>
        <v>1</v>
      </c>
      <c r="M26" s="6"/>
      <c r="N26" s="6"/>
      <c r="O26" s="6"/>
      <c r="P26" s="53"/>
      <c r="Q26" s="53"/>
      <c r="R26" s="53"/>
      <c r="S26" s="53"/>
      <c r="T26" s="53"/>
      <c r="U26" s="53"/>
      <c r="AJ26">
        <v>1</v>
      </c>
    </row>
    <row r="27" spans="1:26" ht="12.75">
      <c r="A27" s="1" t="s">
        <v>91</v>
      </c>
      <c r="B27" s="50">
        <v>0.88</v>
      </c>
      <c r="C27" s="9">
        <v>0.05</v>
      </c>
      <c r="D27" s="51">
        <v>0.03</v>
      </c>
      <c r="E27" s="51">
        <v>0.05</v>
      </c>
      <c r="F27" s="51">
        <v>1.06</v>
      </c>
      <c r="G27" s="51"/>
      <c r="H27" s="33">
        <v>0.05</v>
      </c>
      <c r="I27"/>
      <c r="J27" s="33">
        <f>K27*10/K$4</f>
        <v>0.028563267637817764</v>
      </c>
      <c r="K27" s="52">
        <f>SUM(M27:AU27)</f>
        <v>1</v>
      </c>
      <c r="L27" s="18">
        <f>COUNTA(M27:AU27)</f>
        <v>1</v>
      </c>
      <c r="M27" s="6"/>
      <c r="N27" s="6"/>
      <c r="O27" s="6"/>
      <c r="P27" s="53"/>
      <c r="Q27" s="53"/>
      <c r="R27" s="53"/>
      <c r="S27" s="53"/>
      <c r="T27" s="53"/>
      <c r="U27" s="53"/>
      <c r="Z27">
        <v>1</v>
      </c>
    </row>
    <row r="28" spans="1:44" ht="12.75">
      <c r="A28" s="1" t="s">
        <v>92</v>
      </c>
      <c r="B28" s="50">
        <v>0.18</v>
      </c>
      <c r="C28" s="54">
        <v>1.62</v>
      </c>
      <c r="D28" s="51">
        <v>0.03</v>
      </c>
      <c r="E28" s="51">
        <v>0.68</v>
      </c>
      <c r="F28" s="51">
        <v>0.02</v>
      </c>
      <c r="G28" s="51">
        <v>0.48</v>
      </c>
      <c r="H28" s="33">
        <v>1.04</v>
      </c>
      <c r="I28"/>
      <c r="J28" s="33">
        <f>K28*10/K$4</f>
        <v>0.19994287346472436</v>
      </c>
      <c r="K28" s="52">
        <f>SUM(M28:AU28)</f>
        <v>7</v>
      </c>
      <c r="L28" s="18">
        <f>COUNTA(M28:AU28)</f>
        <v>3</v>
      </c>
      <c r="M28" s="6"/>
      <c r="N28" s="6"/>
      <c r="O28" s="6"/>
      <c r="P28" s="53"/>
      <c r="Q28" s="53"/>
      <c r="R28" s="53"/>
      <c r="S28" s="53"/>
      <c r="T28" s="53"/>
      <c r="U28" s="53"/>
      <c r="Z28">
        <v>2</v>
      </c>
      <c r="AL28">
        <v>1</v>
      </c>
      <c r="AR28">
        <v>4</v>
      </c>
    </row>
    <row r="29" spans="1:21" ht="12.75">
      <c r="A29" s="1" t="s">
        <v>93</v>
      </c>
      <c r="B29" s="50">
        <v>0.1</v>
      </c>
      <c r="C29" s="54">
        <v>0.13</v>
      </c>
      <c r="D29" s="51">
        <v>0.25</v>
      </c>
      <c r="E29" s="51"/>
      <c r="F29" s="51">
        <v>0.05</v>
      </c>
      <c r="G29" s="51">
        <v>0.19</v>
      </c>
      <c r="H29" s="33">
        <v>0.38</v>
      </c>
      <c r="I29"/>
      <c r="J29" s="33">
        <f>K29*10/K$4</f>
        <v>0</v>
      </c>
      <c r="K29" s="52">
        <f>SUM(M29:AU29)</f>
        <v>0</v>
      </c>
      <c r="L29" s="18">
        <f>COUNTA(M29:AU29)</f>
        <v>0</v>
      </c>
      <c r="M29" s="6"/>
      <c r="N29" s="6"/>
      <c r="O29" s="6"/>
      <c r="P29" s="53"/>
      <c r="Q29" s="53"/>
      <c r="R29" s="53"/>
      <c r="S29" s="53"/>
      <c r="T29" s="53"/>
      <c r="U29" s="53"/>
    </row>
    <row r="30" spans="1:44" ht="12.75">
      <c r="A30" s="1" t="s">
        <v>94</v>
      </c>
      <c r="B30" s="50">
        <v>20.66</v>
      </c>
      <c r="C30" s="54">
        <v>9.61</v>
      </c>
      <c r="D30" s="51">
        <v>12.18</v>
      </c>
      <c r="E30" s="51">
        <v>8.91</v>
      </c>
      <c r="F30" s="51">
        <v>37.45</v>
      </c>
      <c r="G30" s="51">
        <v>11.11</v>
      </c>
      <c r="H30" s="33">
        <v>7.58</v>
      </c>
      <c r="I30" s="33">
        <v>12.276519666269367</v>
      </c>
      <c r="J30" s="33">
        <f>K30*10/K$4</f>
        <v>5.512710654098829</v>
      </c>
      <c r="K30" s="52">
        <f>SUM(M30:AU30)</f>
        <v>193</v>
      </c>
      <c r="L30" s="18">
        <f>COUNTA(M30:AU30)</f>
        <v>13</v>
      </c>
      <c r="M30" s="6">
        <v>3</v>
      </c>
      <c r="N30" s="6"/>
      <c r="O30" s="6">
        <v>14</v>
      </c>
      <c r="P30" s="53"/>
      <c r="Q30" s="53"/>
      <c r="R30" s="53">
        <v>7</v>
      </c>
      <c r="S30" s="53"/>
      <c r="T30" s="53"/>
      <c r="U30" s="53"/>
      <c r="Z30">
        <v>14</v>
      </c>
      <c r="AA30" s="6">
        <v>33</v>
      </c>
      <c r="AB30" s="6">
        <v>2</v>
      </c>
      <c r="AG30">
        <v>3</v>
      </c>
      <c r="AJ30">
        <v>46</v>
      </c>
      <c r="AK30">
        <v>2</v>
      </c>
      <c r="AL30">
        <v>15</v>
      </c>
      <c r="AM30">
        <v>27</v>
      </c>
      <c r="AP30" s="5">
        <v>10</v>
      </c>
      <c r="AR30">
        <v>17</v>
      </c>
    </row>
    <row r="31" spans="1:21" ht="12.75">
      <c r="A31" s="1" t="s">
        <v>95</v>
      </c>
      <c r="B31" s="50">
        <v>0.11</v>
      </c>
      <c r="C31" s="54">
        <v>0.81</v>
      </c>
      <c r="D31" s="51">
        <v>1.23</v>
      </c>
      <c r="E31" s="51">
        <v>0.6</v>
      </c>
      <c r="F31" s="51">
        <v>0.05</v>
      </c>
      <c r="G31" s="51">
        <v>0.08</v>
      </c>
      <c r="H31" s="33">
        <v>1.76</v>
      </c>
      <c r="I31" s="33">
        <v>1.2713547874453714</v>
      </c>
      <c r="J31" s="33">
        <f>K31*10/K$4</f>
        <v>0.028563267637817764</v>
      </c>
      <c r="K31" s="52">
        <f>SUM(M31:AU31)</f>
        <v>1</v>
      </c>
      <c r="L31" s="18">
        <f>COUNTA(M31:AU31)</f>
        <v>1</v>
      </c>
      <c r="M31" s="6"/>
      <c r="N31" s="6"/>
      <c r="O31" s="6">
        <v>1</v>
      </c>
      <c r="P31" s="53"/>
      <c r="Q31" s="53"/>
      <c r="R31" s="53"/>
      <c r="S31" s="53"/>
      <c r="T31" s="53"/>
      <c r="U31" s="53"/>
    </row>
    <row r="32" spans="1:29" ht="12.75">
      <c r="A32" s="1" t="s">
        <v>96</v>
      </c>
      <c r="B32" s="50">
        <v>0.15</v>
      </c>
      <c r="C32" s="54">
        <v>0.03</v>
      </c>
      <c r="D32" s="51">
        <v>0.32</v>
      </c>
      <c r="E32" s="51">
        <v>0.03</v>
      </c>
      <c r="F32" s="51">
        <v>0.02</v>
      </c>
      <c r="G32" s="51"/>
      <c r="H32" s="33"/>
      <c r="I32" s="33">
        <v>0</v>
      </c>
      <c r="J32" s="33">
        <f>K32*10/K$4</f>
        <v>0.11425307055127105</v>
      </c>
      <c r="K32" s="52">
        <f>SUM(M32:AU32)</f>
        <v>4</v>
      </c>
      <c r="L32" s="18">
        <f>COUNTA(M32:AU32)</f>
        <v>2</v>
      </c>
      <c r="M32" s="6"/>
      <c r="N32" s="6"/>
      <c r="O32" s="6"/>
      <c r="P32" s="53"/>
      <c r="Q32" s="53"/>
      <c r="R32" s="53"/>
      <c r="S32" s="53"/>
      <c r="T32" s="53"/>
      <c r="U32" s="53"/>
      <c r="AA32" s="6">
        <v>2</v>
      </c>
      <c r="AC32">
        <v>2</v>
      </c>
    </row>
    <row r="33" spans="1:46" ht="12.75">
      <c r="A33" s="1" t="s">
        <v>97</v>
      </c>
      <c r="B33" s="50">
        <v>23.4</v>
      </c>
      <c r="C33" s="54">
        <v>11.05</v>
      </c>
      <c r="D33" s="51">
        <v>11.46</v>
      </c>
      <c r="E33" s="51">
        <v>16.09</v>
      </c>
      <c r="F33" s="51">
        <v>42.16</v>
      </c>
      <c r="G33" s="51">
        <v>13.27</v>
      </c>
      <c r="H33" s="33">
        <v>13.79</v>
      </c>
      <c r="I33" s="33">
        <v>22.526817640047675</v>
      </c>
      <c r="J33" s="33">
        <f>K33*10/K$4</f>
        <v>24.16452442159383</v>
      </c>
      <c r="K33" s="52">
        <f>SUM(M33:AU33)</f>
        <v>846</v>
      </c>
      <c r="L33" s="18">
        <f>COUNTA(M33:AU33)</f>
        <v>17</v>
      </c>
      <c r="M33" s="6">
        <v>15</v>
      </c>
      <c r="N33" s="6"/>
      <c r="O33" s="6">
        <v>107</v>
      </c>
      <c r="P33" s="53"/>
      <c r="Q33" s="53"/>
      <c r="R33" s="53"/>
      <c r="S33" s="53">
        <v>19</v>
      </c>
      <c r="T33" s="53"/>
      <c r="U33" s="53">
        <v>6</v>
      </c>
      <c r="Z33">
        <v>268</v>
      </c>
      <c r="AA33" s="6">
        <v>58</v>
      </c>
      <c r="AB33" s="6">
        <v>6</v>
      </c>
      <c r="AC33">
        <v>33</v>
      </c>
      <c r="AG33">
        <v>42</v>
      </c>
      <c r="AJ33">
        <v>29</v>
      </c>
      <c r="AK33">
        <v>37</v>
      </c>
      <c r="AL33">
        <v>78</v>
      </c>
      <c r="AM33">
        <v>11</v>
      </c>
      <c r="AP33" s="5">
        <v>21</v>
      </c>
      <c r="AQ33" s="5">
        <v>36</v>
      </c>
      <c r="AR33">
        <v>55</v>
      </c>
      <c r="AT33">
        <v>25</v>
      </c>
    </row>
    <row r="34" spans="1:47" ht="12.75">
      <c r="A34" s="1" t="s">
        <v>98</v>
      </c>
      <c r="B34" s="50">
        <v>0.04</v>
      </c>
      <c r="C34" s="54">
        <v>0.24</v>
      </c>
      <c r="D34" s="51">
        <v>0.06</v>
      </c>
      <c r="E34" s="51">
        <v>0.38</v>
      </c>
      <c r="F34" s="51">
        <v>0.67</v>
      </c>
      <c r="G34" s="51">
        <v>0.23</v>
      </c>
      <c r="H34" s="33">
        <v>0.25</v>
      </c>
      <c r="I34" s="33">
        <v>0.31783869686134286</v>
      </c>
      <c r="J34" s="33">
        <f>K34*10/K$4</f>
        <v>0.6283918880319909</v>
      </c>
      <c r="K34" s="52">
        <f>SUM(M34:AU34)</f>
        <v>22</v>
      </c>
      <c r="L34" s="18">
        <f>COUNTA(M34:AU34)</f>
        <v>11</v>
      </c>
      <c r="M34" s="6"/>
      <c r="N34" s="6"/>
      <c r="O34" s="6">
        <v>5</v>
      </c>
      <c r="P34" s="53">
        <v>2</v>
      </c>
      <c r="Q34" s="53">
        <v>1</v>
      </c>
      <c r="R34" s="53"/>
      <c r="S34" s="53"/>
      <c r="T34" s="53"/>
      <c r="U34" s="53">
        <v>1</v>
      </c>
      <c r="V34">
        <v>1</v>
      </c>
      <c r="Z34">
        <v>1</v>
      </c>
      <c r="AC34">
        <v>2</v>
      </c>
      <c r="AL34">
        <v>4</v>
      </c>
      <c r="AM34">
        <v>1</v>
      </c>
      <c r="AQ34" s="5">
        <v>3</v>
      </c>
      <c r="AU34">
        <v>1</v>
      </c>
    </row>
    <row r="35" spans="1:21" ht="12.75">
      <c r="A35" s="1" t="s">
        <v>99</v>
      </c>
      <c r="B35" s="50">
        <v>0</v>
      </c>
      <c r="C35" s="54"/>
      <c r="D35" s="51"/>
      <c r="E35" s="51"/>
      <c r="F35" s="51"/>
      <c r="G35" s="51">
        <v>0.02</v>
      </c>
      <c r="H35" s="33"/>
      <c r="I35"/>
      <c r="J35" s="33">
        <f>K35*10/K$4</f>
        <v>0.028563267637817764</v>
      </c>
      <c r="K35" s="52">
        <f>SUM(M35:AU35)</f>
        <v>1</v>
      </c>
      <c r="L35" s="18">
        <f>COUNTA(M35:AU35)</f>
        <v>1</v>
      </c>
      <c r="M35" s="6"/>
      <c r="N35" s="6"/>
      <c r="O35" s="6">
        <v>1</v>
      </c>
      <c r="P35" s="53"/>
      <c r="Q35" s="53"/>
      <c r="R35" s="53"/>
      <c r="S35" s="53"/>
      <c r="T35" s="53"/>
      <c r="U35" s="53"/>
    </row>
    <row r="36" spans="1:46" ht="12.75">
      <c r="A36" s="1" t="s">
        <v>100</v>
      </c>
      <c r="B36" s="50">
        <v>0.21</v>
      </c>
      <c r="C36" s="54">
        <v>0.24</v>
      </c>
      <c r="D36" s="51">
        <v>0.13</v>
      </c>
      <c r="E36" s="51">
        <v>0.16</v>
      </c>
      <c r="F36" s="51">
        <v>0.24</v>
      </c>
      <c r="G36" s="51">
        <v>0.21</v>
      </c>
      <c r="H36" s="33">
        <v>0.14</v>
      </c>
      <c r="I36" s="33">
        <v>0.19864918553833927</v>
      </c>
      <c r="J36" s="33">
        <f>K36*10/K$4</f>
        <v>0.28563267637817763</v>
      </c>
      <c r="K36" s="52">
        <f>SUM(M36:AU36)</f>
        <v>10</v>
      </c>
      <c r="L36" s="18">
        <f>COUNTA(M36:AU36)</f>
        <v>8</v>
      </c>
      <c r="M36" s="6"/>
      <c r="N36" s="6"/>
      <c r="O36" s="6"/>
      <c r="P36" s="53"/>
      <c r="Q36" s="53"/>
      <c r="R36" s="53"/>
      <c r="S36" s="53"/>
      <c r="T36" s="53"/>
      <c r="U36" s="53"/>
      <c r="W36">
        <v>1</v>
      </c>
      <c r="Z36">
        <v>1</v>
      </c>
      <c r="AE36">
        <v>2</v>
      </c>
      <c r="AJ36">
        <v>1</v>
      </c>
      <c r="AK36">
        <v>2</v>
      </c>
      <c r="AL36">
        <v>1</v>
      </c>
      <c r="AP36" s="5">
        <v>1</v>
      </c>
      <c r="AT36">
        <v>1</v>
      </c>
    </row>
    <row r="37" spans="1:44" ht="12.75">
      <c r="A37" s="1" t="s">
        <v>101</v>
      </c>
      <c r="B37" s="50">
        <v>0.26</v>
      </c>
      <c r="C37" s="54">
        <v>0.45</v>
      </c>
      <c r="D37" s="51">
        <v>0.32</v>
      </c>
      <c r="E37" s="51">
        <v>0.6</v>
      </c>
      <c r="F37" s="51">
        <v>0.34</v>
      </c>
      <c r="G37" s="51">
        <v>0.27</v>
      </c>
      <c r="H37" s="33">
        <v>0.18</v>
      </c>
      <c r="I37" s="33">
        <v>0.47675804529201427</v>
      </c>
      <c r="J37" s="33">
        <f>K37*10/K$4</f>
        <v>0.5712653527563553</v>
      </c>
      <c r="K37" s="52">
        <f>SUM(M37:AU37)</f>
        <v>20</v>
      </c>
      <c r="L37" s="18">
        <f>COUNTA(M37:AU37)</f>
        <v>15</v>
      </c>
      <c r="M37" s="6">
        <v>1</v>
      </c>
      <c r="N37" s="6"/>
      <c r="O37" s="6">
        <v>1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>
        <v>1</v>
      </c>
      <c r="AA37" s="53">
        <v>2</v>
      </c>
      <c r="AB37" s="53"/>
      <c r="AC37" s="53">
        <v>2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O37">
        <v>1</v>
      </c>
      <c r="AP37" s="5">
        <v>2</v>
      </c>
      <c r="AQ37" s="5">
        <v>2</v>
      </c>
      <c r="AR37">
        <v>2</v>
      </c>
    </row>
    <row r="38" spans="1:21" ht="12.75">
      <c r="A38" s="1" t="s">
        <v>102</v>
      </c>
      <c r="B38" s="50">
        <v>0</v>
      </c>
      <c r="C38" s="9"/>
      <c r="D38" s="51">
        <v>0.09</v>
      </c>
      <c r="E38" s="51">
        <v>0.03</v>
      </c>
      <c r="F38" s="51">
        <v>0.05</v>
      </c>
      <c r="G38" s="51">
        <v>0.02</v>
      </c>
      <c r="H38" s="33"/>
      <c r="I38" s="33">
        <v>0.11918951132300357</v>
      </c>
      <c r="J38" s="33">
        <f>K38*10/K$4</f>
        <v>0.028563267637817764</v>
      </c>
      <c r="K38" s="52">
        <f>SUM(M38:AU38)</f>
        <v>1</v>
      </c>
      <c r="L38" s="18">
        <f>COUNTA(M38:AU38)</f>
        <v>1</v>
      </c>
      <c r="M38" s="6"/>
      <c r="N38" s="6"/>
      <c r="O38" s="6">
        <v>1</v>
      </c>
      <c r="P38" s="53"/>
      <c r="Q38" s="53"/>
      <c r="R38" s="53"/>
      <c r="S38" s="53"/>
      <c r="T38" s="53"/>
      <c r="U38" s="53"/>
    </row>
    <row r="39" spans="1:21" ht="12.75">
      <c r="A39" s="1" t="s">
        <v>103</v>
      </c>
      <c r="B39" s="50">
        <v>0</v>
      </c>
      <c r="C39" s="54">
        <v>0.03</v>
      </c>
      <c r="E39" s="51"/>
      <c r="F39" s="51">
        <v>0.05</v>
      </c>
      <c r="G39" s="51"/>
      <c r="H39" s="33">
        <v>0.02</v>
      </c>
      <c r="I39" s="33">
        <v>0.03972983710766786</v>
      </c>
      <c r="J39" s="33">
        <f>K39*10/K$4</f>
        <v>0</v>
      </c>
      <c r="K39" s="52">
        <f>SUM(M39:AU39)</f>
        <v>0</v>
      </c>
      <c r="L39" s="18">
        <f>COUNTA(M39:AU39)</f>
        <v>0</v>
      </c>
      <c r="M39" s="6"/>
      <c r="N39" s="6"/>
      <c r="O39" s="6"/>
      <c r="P39" s="53"/>
      <c r="Q39" s="53"/>
      <c r="R39" s="53"/>
      <c r="S39" s="53"/>
      <c r="T39" s="53"/>
      <c r="U39" s="53"/>
    </row>
    <row r="40" spans="1:38" ht="12.75">
      <c r="A40" s="1" t="s">
        <v>104</v>
      </c>
      <c r="B40" s="50">
        <v>0.02</v>
      </c>
      <c r="C40" s="54">
        <v>0.03</v>
      </c>
      <c r="E40" s="51">
        <v>0.11</v>
      </c>
      <c r="F40" s="51">
        <v>0.05</v>
      </c>
      <c r="G40" s="51"/>
      <c r="H40" s="33">
        <v>0.02</v>
      </c>
      <c r="I40"/>
      <c r="J40" s="33">
        <f>K40*10/K$4</f>
        <v>0.0856898029134533</v>
      </c>
      <c r="K40" s="52">
        <f>SUM(M40:AU40)</f>
        <v>3</v>
      </c>
      <c r="L40" s="18">
        <f>COUNTA(M40:AU40)</f>
        <v>1</v>
      </c>
      <c r="M40" s="6"/>
      <c r="N40" s="6"/>
      <c r="O40" s="6"/>
      <c r="P40" s="53"/>
      <c r="Q40" s="53"/>
      <c r="R40" s="53"/>
      <c r="S40" s="53"/>
      <c r="T40" s="53"/>
      <c r="U40" s="53"/>
      <c r="AL40">
        <v>3</v>
      </c>
    </row>
    <row r="41" spans="1:21" ht="12.75">
      <c r="A41" s="1" t="s">
        <v>105</v>
      </c>
      <c r="B41" s="50">
        <v>0</v>
      </c>
      <c r="C41" s="9"/>
      <c r="E41" s="51"/>
      <c r="F41" s="51"/>
      <c r="G41" s="51"/>
      <c r="H41" s="33"/>
      <c r="I41"/>
      <c r="J41" s="33">
        <f>K41*10/K$4</f>
        <v>0</v>
      </c>
      <c r="K41" s="52">
        <f>SUM(M41:AU41)</f>
        <v>0</v>
      </c>
      <c r="L41" s="18">
        <f>COUNTA(M41:AU41)</f>
        <v>0</v>
      </c>
      <c r="M41" s="6"/>
      <c r="N41" s="6"/>
      <c r="O41" s="6"/>
      <c r="P41" s="53"/>
      <c r="Q41" s="53"/>
      <c r="R41" s="53"/>
      <c r="S41" s="53"/>
      <c r="T41" s="53"/>
      <c r="U41" s="53"/>
    </row>
    <row r="42" spans="1:21" ht="12.75">
      <c r="A42" s="1" t="s">
        <v>106</v>
      </c>
      <c r="B42" s="50">
        <v>0</v>
      </c>
      <c r="C42" s="9"/>
      <c r="E42" s="51">
        <v>0.03</v>
      </c>
      <c r="F42" s="51"/>
      <c r="G42" s="51"/>
      <c r="H42" s="33"/>
      <c r="I42"/>
      <c r="J42" s="33">
        <f>K42*10/K$4</f>
        <v>0</v>
      </c>
      <c r="K42" s="52">
        <f>SUM(M42:AU42)</f>
        <v>0</v>
      </c>
      <c r="L42" s="18">
        <f>COUNTA(M42:AU42)</f>
        <v>0</v>
      </c>
      <c r="M42" s="6"/>
      <c r="N42" s="6"/>
      <c r="O42" s="6"/>
      <c r="P42" s="53"/>
      <c r="Q42" s="53"/>
      <c r="R42" s="53"/>
      <c r="S42" s="53"/>
      <c r="T42" s="53"/>
      <c r="U42" s="53"/>
    </row>
    <row r="43" spans="1:39" ht="12.75">
      <c r="A43" s="1" t="s">
        <v>107</v>
      </c>
      <c r="B43" s="50">
        <v>0.44</v>
      </c>
      <c r="C43" s="9">
        <v>0.18</v>
      </c>
      <c r="D43" s="3">
        <v>0.54</v>
      </c>
      <c r="E43" s="51">
        <v>0.22</v>
      </c>
      <c r="F43" s="51">
        <v>0.19</v>
      </c>
      <c r="G43" s="51">
        <v>0.17</v>
      </c>
      <c r="H43" s="33">
        <v>0.32275416890801506</v>
      </c>
      <c r="I43" s="33">
        <v>1.0329757647993643</v>
      </c>
      <c r="J43" s="33">
        <f>K43*10/K$4</f>
        <v>0.5141388174807198</v>
      </c>
      <c r="K43" s="52">
        <f>SUM(M43:AU43)</f>
        <v>18</v>
      </c>
      <c r="L43" s="18">
        <f>COUNTA(M43:AU43)</f>
        <v>8</v>
      </c>
      <c r="M43" s="6"/>
      <c r="N43" s="6"/>
      <c r="O43" s="6">
        <v>1</v>
      </c>
      <c r="P43" s="53">
        <v>1</v>
      </c>
      <c r="Q43" s="53">
        <v>5</v>
      </c>
      <c r="R43" s="53"/>
      <c r="S43" s="53"/>
      <c r="T43" s="53"/>
      <c r="U43" s="53">
        <v>2</v>
      </c>
      <c r="X43" s="53"/>
      <c r="Y43" s="53"/>
      <c r="Z43" s="53">
        <v>1</v>
      </c>
      <c r="AA43" s="53"/>
      <c r="AB43" s="53"/>
      <c r="AC43" s="53">
        <v>2</v>
      </c>
      <c r="AD43">
        <v>4</v>
      </c>
      <c r="AM43">
        <v>2</v>
      </c>
    </row>
    <row r="44" spans="1:47" ht="12.75">
      <c r="A44" s="1" t="s">
        <v>108</v>
      </c>
      <c r="B44" s="50">
        <v>0.75</v>
      </c>
      <c r="C44" s="33">
        <v>0.26</v>
      </c>
      <c r="D44" s="3">
        <v>0.73</v>
      </c>
      <c r="E44" s="51">
        <v>0.3</v>
      </c>
      <c r="F44" s="51">
        <v>0.5</v>
      </c>
      <c r="G44" s="51">
        <v>1.4</v>
      </c>
      <c r="H44" s="33">
        <v>0.11</v>
      </c>
      <c r="I44" s="33">
        <v>1.6289233214143821</v>
      </c>
      <c r="J44" s="33">
        <f>K44*10/K$4</f>
        <v>0.3713224792916309</v>
      </c>
      <c r="K44" s="52">
        <f>SUM(M44:AU44)</f>
        <v>13</v>
      </c>
      <c r="L44" s="18">
        <f>COUNTA(M44:AU44)</f>
        <v>6</v>
      </c>
      <c r="M44" s="6"/>
      <c r="N44" s="6"/>
      <c r="O44" s="6"/>
      <c r="P44" s="53"/>
      <c r="Q44" s="53">
        <v>1</v>
      </c>
      <c r="R44" s="53"/>
      <c r="S44" s="53"/>
      <c r="T44" s="53"/>
      <c r="U44" s="53"/>
      <c r="AB44" s="6">
        <v>1</v>
      </c>
      <c r="AC44">
        <v>1</v>
      </c>
      <c r="AJ44">
        <v>1</v>
      </c>
      <c r="AM44">
        <v>6</v>
      </c>
      <c r="AU44">
        <v>3</v>
      </c>
    </row>
    <row r="45" spans="1:21" ht="12.75">
      <c r="A45" s="1" t="s">
        <v>109</v>
      </c>
      <c r="B45" s="50">
        <v>0</v>
      </c>
      <c r="C45" s="9"/>
      <c r="D45" s="3">
        <v>0.09</v>
      </c>
      <c r="E45" s="51"/>
      <c r="F45" s="51"/>
      <c r="G45" s="51"/>
      <c r="H45" s="33">
        <v>0.05379236148466918</v>
      </c>
      <c r="I45" s="33">
        <v>0.07945967421533572</v>
      </c>
      <c r="J45" s="33">
        <f>K45*10/K$4</f>
        <v>0</v>
      </c>
      <c r="K45" s="52">
        <f>SUM(M45:AU45)</f>
        <v>0</v>
      </c>
      <c r="L45" s="18">
        <f>COUNTA(M45:AU45)</f>
        <v>0</v>
      </c>
      <c r="M45" s="6"/>
      <c r="N45" s="6"/>
      <c r="O45" s="6"/>
      <c r="P45" s="53"/>
      <c r="Q45" s="53"/>
      <c r="R45" s="53"/>
      <c r="S45" s="53"/>
      <c r="T45" s="53"/>
      <c r="U45" s="53"/>
    </row>
    <row r="46" spans="1:42" ht="12.75">
      <c r="A46" s="1" t="s">
        <v>110</v>
      </c>
      <c r="B46" s="50">
        <v>1.63</v>
      </c>
      <c r="C46" s="9">
        <v>0.79</v>
      </c>
      <c r="D46" s="51">
        <v>1.11</v>
      </c>
      <c r="E46" s="51">
        <v>0.9</v>
      </c>
      <c r="F46" s="51">
        <v>1.37</v>
      </c>
      <c r="G46" s="51">
        <v>1.26</v>
      </c>
      <c r="H46" s="33">
        <v>2.82</v>
      </c>
      <c r="I46" s="33">
        <v>0.7945967421533571</v>
      </c>
      <c r="J46" s="33">
        <f>K46*10/K$4</f>
        <v>0.1713796058269066</v>
      </c>
      <c r="K46" s="52">
        <f>SUM(M46:AU46)</f>
        <v>6</v>
      </c>
      <c r="L46" s="18">
        <f>COUNTA(M46:AU46)</f>
        <v>5</v>
      </c>
      <c r="M46" s="6"/>
      <c r="N46" s="6"/>
      <c r="O46" s="6"/>
      <c r="P46" s="53"/>
      <c r="Q46" s="53"/>
      <c r="R46" s="53"/>
      <c r="S46" s="53">
        <v>1</v>
      </c>
      <c r="T46" s="53"/>
      <c r="U46" s="53"/>
      <c r="W46">
        <v>1</v>
      </c>
      <c r="Y46">
        <v>2</v>
      </c>
      <c r="AG46">
        <v>1</v>
      </c>
      <c r="AP46" s="5">
        <v>1</v>
      </c>
    </row>
    <row r="47" spans="1:21" ht="12.75">
      <c r="A47" s="1" t="s">
        <v>111</v>
      </c>
      <c r="B47" s="50">
        <v>2.7</v>
      </c>
      <c r="C47" s="54">
        <v>0.45</v>
      </c>
      <c r="D47" s="51">
        <v>0.6</v>
      </c>
      <c r="E47" s="51">
        <v>0.44</v>
      </c>
      <c r="F47" s="51">
        <v>0.26</v>
      </c>
      <c r="G47" s="51">
        <v>1.82</v>
      </c>
      <c r="H47" s="33">
        <v>0.27</v>
      </c>
      <c r="I47" s="33">
        <v>0.11918951132300357</v>
      </c>
      <c r="J47" s="33">
        <f>K47*10/K$4</f>
        <v>0.028563267637817764</v>
      </c>
      <c r="K47" s="52">
        <f>SUM(M47:AU47)</f>
        <v>1</v>
      </c>
      <c r="L47" s="18">
        <f>COUNTA(M47:AU47)</f>
        <v>1</v>
      </c>
      <c r="M47" s="6"/>
      <c r="N47" s="6"/>
      <c r="O47" s="6"/>
      <c r="P47" s="53"/>
      <c r="Q47" s="53"/>
      <c r="R47" s="53">
        <v>1</v>
      </c>
      <c r="S47" s="53"/>
      <c r="T47" s="53"/>
      <c r="U47" s="53"/>
    </row>
    <row r="48" spans="1:21" ht="12.75">
      <c r="A48" s="1" t="s">
        <v>112</v>
      </c>
      <c r="B48" s="50">
        <v>0</v>
      </c>
      <c r="C48" s="54">
        <v>0.03</v>
      </c>
      <c r="D48" s="51"/>
      <c r="E48" s="51"/>
      <c r="F48" s="51"/>
      <c r="G48" s="51"/>
      <c r="H48" s="33"/>
      <c r="I48"/>
      <c r="J48" s="33">
        <f>K48*10/K$4</f>
        <v>0</v>
      </c>
      <c r="K48" s="52">
        <f>SUM(M48:AU48)</f>
        <v>0</v>
      </c>
      <c r="L48" s="18">
        <f>COUNTA(M48:AU48)</f>
        <v>0</v>
      </c>
      <c r="M48" s="6"/>
      <c r="N48" s="6"/>
      <c r="O48" s="6"/>
      <c r="P48" s="53"/>
      <c r="Q48" s="53"/>
      <c r="R48" s="53"/>
      <c r="S48" s="53"/>
      <c r="T48" s="53"/>
      <c r="U48" s="53"/>
    </row>
    <row r="49" spans="1:21" ht="12.75">
      <c r="A49" s="1" t="s">
        <v>113</v>
      </c>
      <c r="B49" s="50">
        <v>0</v>
      </c>
      <c r="C49" s="54"/>
      <c r="D49" s="51"/>
      <c r="E49" s="51"/>
      <c r="F49" s="51"/>
      <c r="G49" s="51">
        <v>0.02</v>
      </c>
      <c r="H49" s="33"/>
      <c r="I49"/>
      <c r="J49" s="33">
        <f>K49*10/K$4</f>
        <v>0</v>
      </c>
      <c r="K49" s="52">
        <f>SUM(M49:AU49)</f>
        <v>0</v>
      </c>
      <c r="L49" s="18">
        <f>COUNTA(M49:AU49)</f>
        <v>0</v>
      </c>
      <c r="M49" s="6"/>
      <c r="N49" s="6"/>
      <c r="O49" s="6"/>
      <c r="P49" s="53"/>
      <c r="Q49" s="53"/>
      <c r="R49" s="53"/>
      <c r="S49" s="53"/>
      <c r="T49" s="53"/>
      <c r="U49" s="53"/>
    </row>
    <row r="50" spans="1:21" ht="12.75">
      <c r="A50" s="1" t="s">
        <v>114</v>
      </c>
      <c r="B50" s="50">
        <v>0</v>
      </c>
      <c r="C50" s="54"/>
      <c r="D50" s="51"/>
      <c r="E50" s="51"/>
      <c r="F50" s="51">
        <v>0.02</v>
      </c>
      <c r="G50" s="51"/>
      <c r="H50" s="33"/>
      <c r="I50"/>
      <c r="J50" s="33">
        <f>K50*10/K$4</f>
        <v>0</v>
      </c>
      <c r="K50" s="52">
        <f>SUM(M50:AU50)</f>
        <v>0</v>
      </c>
      <c r="L50" s="18">
        <f>COUNTA(M50:AU50)</f>
        <v>0</v>
      </c>
      <c r="M50" s="6"/>
      <c r="N50" s="6"/>
      <c r="O50" s="6"/>
      <c r="P50" s="53"/>
      <c r="Q50" s="53"/>
      <c r="R50" s="53"/>
      <c r="S50" s="53"/>
      <c r="T50" s="53"/>
      <c r="U50" s="53"/>
    </row>
    <row r="51" spans="1:21" ht="12.75">
      <c r="A51" s="1" t="s">
        <v>115</v>
      </c>
      <c r="B51" s="50"/>
      <c r="C51" s="54"/>
      <c r="D51" s="51"/>
      <c r="E51" s="51"/>
      <c r="F51" s="51"/>
      <c r="G51" s="51"/>
      <c r="H51" s="33">
        <v>0.02</v>
      </c>
      <c r="I51"/>
      <c r="J51" s="33">
        <f>K51*10/K$4</f>
        <v>0</v>
      </c>
      <c r="K51" s="52">
        <f>SUM(M51:AU51)</f>
        <v>0</v>
      </c>
      <c r="L51" s="18">
        <f>COUNTA(M51:AU51)</f>
        <v>0</v>
      </c>
      <c r="M51" s="6"/>
      <c r="N51" s="6"/>
      <c r="O51" s="6"/>
      <c r="P51" s="53"/>
      <c r="Q51" s="53"/>
      <c r="R51" s="53"/>
      <c r="S51" s="53"/>
      <c r="T51" s="53"/>
      <c r="U51" s="53"/>
    </row>
    <row r="52" spans="1:36" ht="12.75">
      <c r="A52" s="1" t="s">
        <v>116</v>
      </c>
      <c r="B52" s="50">
        <v>0</v>
      </c>
      <c r="C52" s="54">
        <v>0.05</v>
      </c>
      <c r="D52" s="51">
        <v>0.03</v>
      </c>
      <c r="E52" s="51">
        <v>0.16</v>
      </c>
      <c r="F52" s="51">
        <v>0.12</v>
      </c>
      <c r="G52" s="51">
        <v>0.04</v>
      </c>
      <c r="H52" s="33">
        <v>0.05</v>
      </c>
      <c r="I52" s="33">
        <v>0.4370282081843464</v>
      </c>
      <c r="J52" s="33">
        <f>K52*10/K$4</f>
        <v>0.0856898029134533</v>
      </c>
      <c r="K52" s="52">
        <f>SUM(M52:AU52)</f>
        <v>3</v>
      </c>
      <c r="L52" s="18">
        <f>COUNTA(M52:AU52)</f>
        <v>2</v>
      </c>
      <c r="M52" s="6"/>
      <c r="N52" s="6"/>
      <c r="O52" s="6"/>
      <c r="P52" s="53"/>
      <c r="Q52" s="53"/>
      <c r="R52" s="53"/>
      <c r="S52" s="53"/>
      <c r="T52" s="53"/>
      <c r="U52" s="53"/>
      <c r="Z52">
        <v>2</v>
      </c>
      <c r="AJ52">
        <v>1</v>
      </c>
    </row>
    <row r="53" spans="1:29" ht="12.75">
      <c r="A53" s="1" t="s">
        <v>117</v>
      </c>
      <c r="B53" s="50">
        <v>0</v>
      </c>
      <c r="C53" s="54">
        <v>0.03</v>
      </c>
      <c r="D53" s="51"/>
      <c r="E53" s="51">
        <v>0.14</v>
      </c>
      <c r="F53" s="51">
        <v>0.05</v>
      </c>
      <c r="G53" s="51">
        <v>0.06</v>
      </c>
      <c r="H53" s="33"/>
      <c r="I53" s="33">
        <v>0.19864918553833927</v>
      </c>
      <c r="J53" s="33">
        <f>K53*10/K$4</f>
        <v>0.05712653527563553</v>
      </c>
      <c r="K53" s="52">
        <f>SUM(M53:AU53)</f>
        <v>2</v>
      </c>
      <c r="L53" s="18">
        <f>COUNTA(M53:AU53)</f>
        <v>1</v>
      </c>
      <c r="M53" s="6"/>
      <c r="N53" s="6"/>
      <c r="O53" s="6"/>
      <c r="P53" s="53"/>
      <c r="Q53" s="53"/>
      <c r="R53" s="53"/>
      <c r="S53" s="53"/>
      <c r="T53" s="53"/>
      <c r="U53" s="53"/>
      <c r="AC53">
        <v>2</v>
      </c>
    </row>
    <row r="54" spans="1:21" ht="12.75">
      <c r="A54" s="1" t="s">
        <v>118</v>
      </c>
      <c r="B54" s="50">
        <v>0</v>
      </c>
      <c r="C54" s="9"/>
      <c r="D54" s="51"/>
      <c r="E54" s="51">
        <v>0.36</v>
      </c>
      <c r="F54" s="51"/>
      <c r="G54" s="51"/>
      <c r="H54" s="33"/>
      <c r="I54"/>
      <c r="J54" s="33">
        <f>K54*10/K$4</f>
        <v>0</v>
      </c>
      <c r="K54" s="52">
        <f>SUM(M54:AU54)</f>
        <v>0</v>
      </c>
      <c r="L54" s="18">
        <f>COUNTA(M54:AU54)</f>
        <v>0</v>
      </c>
      <c r="M54" s="6"/>
      <c r="N54" s="6"/>
      <c r="O54" s="6"/>
      <c r="P54" s="53"/>
      <c r="Q54" s="53"/>
      <c r="R54" s="53"/>
      <c r="S54" s="53"/>
      <c r="T54" s="53"/>
      <c r="U54" s="53"/>
    </row>
    <row r="55" spans="1:21" ht="12.75">
      <c r="A55" s="1" t="s">
        <v>119</v>
      </c>
      <c r="B55" s="50">
        <v>0</v>
      </c>
      <c r="C55" s="9"/>
      <c r="D55" s="51"/>
      <c r="E55" s="51">
        <v>0.03</v>
      </c>
      <c r="F55" s="51"/>
      <c r="G55" s="51"/>
      <c r="H55" s="33"/>
      <c r="I55"/>
      <c r="J55" s="33">
        <f>K55*10/K$4</f>
        <v>0</v>
      </c>
      <c r="K55" s="52">
        <f>SUM(M55:AU55)</f>
        <v>0</v>
      </c>
      <c r="L55" s="18">
        <f>COUNTA(M55:AU55)</f>
        <v>0</v>
      </c>
      <c r="M55" s="6"/>
      <c r="N55" s="6"/>
      <c r="O55" s="6"/>
      <c r="P55" s="53"/>
      <c r="Q55" s="53"/>
      <c r="R55" s="53"/>
      <c r="S55" s="53"/>
      <c r="T55" s="53"/>
      <c r="U55" s="53"/>
    </row>
    <row r="56" spans="1:38" ht="12.75">
      <c r="A56" s="1" t="s">
        <v>120</v>
      </c>
      <c r="B56" s="50">
        <v>0.53</v>
      </c>
      <c r="C56" s="9">
        <v>0.24</v>
      </c>
      <c r="D56" s="51">
        <v>0.09</v>
      </c>
      <c r="E56" s="51">
        <v>0.03</v>
      </c>
      <c r="F56" s="51">
        <v>0.19</v>
      </c>
      <c r="G56" s="51">
        <v>0.08</v>
      </c>
      <c r="H56" s="33">
        <v>0.2</v>
      </c>
      <c r="I56" s="33">
        <v>0.11918951132300357</v>
      </c>
      <c r="J56" s="33">
        <f>K56*10/K$4</f>
        <v>0.0856898029134533</v>
      </c>
      <c r="K56" s="52">
        <f>SUM(M56:AU56)</f>
        <v>3</v>
      </c>
      <c r="L56" s="18">
        <f>COUNTA(M56:AU56)</f>
        <v>2</v>
      </c>
      <c r="M56" s="6"/>
      <c r="N56" s="6"/>
      <c r="O56" s="6"/>
      <c r="P56" s="53"/>
      <c r="Q56" s="53"/>
      <c r="R56" s="53"/>
      <c r="S56" s="53"/>
      <c r="T56" s="53"/>
      <c r="U56" s="53"/>
      <c r="AC56">
        <v>1</v>
      </c>
      <c r="AL56">
        <v>2</v>
      </c>
    </row>
    <row r="57" spans="1:44" ht="12.75">
      <c r="A57" s="1" t="s">
        <v>121</v>
      </c>
      <c r="B57" s="50">
        <v>3.03</v>
      </c>
      <c r="C57" s="33">
        <v>1.2</v>
      </c>
      <c r="D57" s="51"/>
      <c r="E57" s="51">
        <v>1.99</v>
      </c>
      <c r="F57" s="51">
        <v>2.45</v>
      </c>
      <c r="G57" s="51">
        <v>0.94</v>
      </c>
      <c r="H57" s="33">
        <v>2.62</v>
      </c>
      <c r="I57" s="33">
        <v>3.1783869686134283</v>
      </c>
      <c r="J57" s="33">
        <f>K57*10/K$4</f>
        <v>3.19908597543559</v>
      </c>
      <c r="K57" s="52">
        <f>SUM(M57:AU57)</f>
        <v>112</v>
      </c>
      <c r="L57" s="18">
        <f>COUNTA(M57:AU57)</f>
        <v>9</v>
      </c>
      <c r="M57" s="6"/>
      <c r="N57" s="6"/>
      <c r="O57" s="6"/>
      <c r="P57" s="53"/>
      <c r="Q57" s="53">
        <v>84</v>
      </c>
      <c r="R57" s="53"/>
      <c r="S57" s="53"/>
      <c r="T57" s="53"/>
      <c r="U57" s="53"/>
      <c r="Y57">
        <v>5</v>
      </c>
      <c r="Z57">
        <v>6</v>
      </c>
      <c r="AC57">
        <v>1</v>
      </c>
      <c r="AG57">
        <v>6</v>
      </c>
      <c r="AJ57">
        <v>5</v>
      </c>
      <c r="AL57">
        <v>2</v>
      </c>
      <c r="AQ57" s="5">
        <v>2</v>
      </c>
      <c r="AR57">
        <v>1</v>
      </c>
    </row>
    <row r="58" spans="1:21" ht="12.75">
      <c r="A58" s="1" t="s">
        <v>122</v>
      </c>
      <c r="B58" s="50"/>
      <c r="C58" s="9"/>
      <c r="D58" s="51">
        <v>0.06</v>
      </c>
      <c r="E58" s="51"/>
      <c r="F58" s="51"/>
      <c r="G58" s="51">
        <v>0.04</v>
      </c>
      <c r="H58" s="33"/>
      <c r="I58"/>
      <c r="J58" s="33">
        <f>K58*10/K$4</f>
        <v>0</v>
      </c>
      <c r="K58" s="52">
        <f>SUM(M58:AU58)</f>
        <v>0</v>
      </c>
      <c r="L58" s="18">
        <f>COUNTA(M58:AU58)</f>
        <v>0</v>
      </c>
      <c r="M58" s="6"/>
      <c r="N58" s="6"/>
      <c r="O58" s="6"/>
      <c r="P58" s="53"/>
      <c r="Q58" s="53"/>
      <c r="R58" s="53"/>
      <c r="S58" s="53"/>
      <c r="T58" s="53"/>
      <c r="U58" s="53"/>
    </row>
    <row r="59" spans="1:46" ht="12.75">
      <c r="A59" s="1" t="s">
        <v>123</v>
      </c>
      <c r="B59" s="50">
        <v>34.56</v>
      </c>
      <c r="C59" s="9">
        <v>58.95</v>
      </c>
      <c r="D59" s="51">
        <v>91.2</v>
      </c>
      <c r="E59" s="51">
        <v>52.21</v>
      </c>
      <c r="F59" s="51">
        <v>53.53</v>
      </c>
      <c r="G59" s="51">
        <v>23.12</v>
      </c>
      <c r="H59" s="33">
        <v>31.49</v>
      </c>
      <c r="I59" s="33">
        <v>30.274135876042905</v>
      </c>
      <c r="J59" s="33">
        <f>K59*10/K$4</f>
        <v>69.80862610682662</v>
      </c>
      <c r="K59" s="52">
        <f>SUM(M59:AU59)</f>
        <v>2444</v>
      </c>
      <c r="L59" s="18">
        <f>COUNTA(M59:AU59)</f>
        <v>21</v>
      </c>
      <c r="M59" s="6">
        <v>48</v>
      </c>
      <c r="N59" s="6"/>
      <c r="O59" s="6">
        <v>9</v>
      </c>
      <c r="P59" s="53"/>
      <c r="Q59" s="53"/>
      <c r="R59" s="53">
        <v>120</v>
      </c>
      <c r="S59" s="53">
        <v>56</v>
      </c>
      <c r="T59" s="53"/>
      <c r="U59" s="53"/>
      <c r="Z59">
        <v>28</v>
      </c>
      <c r="AA59" s="6">
        <v>28</v>
      </c>
      <c r="AB59" s="6">
        <v>1</v>
      </c>
      <c r="AC59">
        <v>5</v>
      </c>
      <c r="AF59">
        <v>13</v>
      </c>
      <c r="AG59">
        <v>15</v>
      </c>
      <c r="AH59">
        <v>11</v>
      </c>
      <c r="AJ59">
        <v>29</v>
      </c>
      <c r="AK59">
        <v>1</v>
      </c>
      <c r="AL59">
        <v>8</v>
      </c>
      <c r="AM59">
        <v>2</v>
      </c>
      <c r="AN59">
        <v>189</v>
      </c>
      <c r="AP59" s="5">
        <v>107</v>
      </c>
      <c r="AQ59" s="5">
        <v>580</v>
      </c>
      <c r="AR59">
        <v>270</v>
      </c>
      <c r="AS59">
        <v>3</v>
      </c>
      <c r="AT59">
        <v>921</v>
      </c>
    </row>
    <row r="60" spans="1:21" ht="12.75">
      <c r="A60" s="1" t="s">
        <v>124</v>
      </c>
      <c r="B60" s="50"/>
      <c r="C60" s="54">
        <v>0.03</v>
      </c>
      <c r="D60" s="51"/>
      <c r="E60" s="51"/>
      <c r="F60" s="51"/>
      <c r="G60" s="51"/>
      <c r="H60" s="33"/>
      <c r="I60"/>
      <c r="J60" s="33">
        <f>K60*10/K$4</f>
        <v>0</v>
      </c>
      <c r="K60" s="52">
        <f>SUM(M60:AU60)</f>
        <v>0</v>
      </c>
      <c r="L60" s="18">
        <f>COUNTA(M60:AU60)</f>
        <v>0</v>
      </c>
      <c r="M60" s="6"/>
      <c r="N60" s="6"/>
      <c r="O60" s="6"/>
      <c r="P60" s="53"/>
      <c r="Q60" s="53"/>
      <c r="R60" s="53"/>
      <c r="S60" s="53"/>
      <c r="T60" s="53"/>
      <c r="U60" s="53"/>
    </row>
    <row r="61" spans="1:46" ht="12.75">
      <c r="A61" s="1" t="s">
        <v>125</v>
      </c>
      <c r="B61" s="50">
        <v>1.08</v>
      </c>
      <c r="C61" s="54">
        <v>2.57</v>
      </c>
      <c r="D61" s="51">
        <v>2.0300000000000002</v>
      </c>
      <c r="E61" s="51">
        <v>4.75</v>
      </c>
      <c r="F61" s="51">
        <v>3.87</v>
      </c>
      <c r="G61" s="51">
        <v>1.95</v>
      </c>
      <c r="H61" s="33">
        <v>2.2800000000000002</v>
      </c>
      <c r="I61" s="33">
        <v>1.9864918553833928</v>
      </c>
      <c r="J61" s="33">
        <f>K61*10/K$4</f>
        <v>2.8848900314195944</v>
      </c>
      <c r="K61" s="52">
        <f>SUM(M61:AU61)</f>
        <v>101</v>
      </c>
      <c r="L61" s="18">
        <f>COUNTA(M61:AU61)</f>
        <v>12</v>
      </c>
      <c r="M61" s="6"/>
      <c r="N61" s="6"/>
      <c r="O61" s="6">
        <v>13</v>
      </c>
      <c r="P61" s="53"/>
      <c r="Q61" s="53"/>
      <c r="R61" s="53">
        <v>2</v>
      </c>
      <c r="S61" s="53"/>
      <c r="T61" s="53"/>
      <c r="U61" s="53"/>
      <c r="Z61">
        <v>1</v>
      </c>
      <c r="AA61" s="6">
        <v>5</v>
      </c>
      <c r="AC61">
        <v>17</v>
      </c>
      <c r="AG61">
        <v>3</v>
      </c>
      <c r="AJ61">
        <v>2</v>
      </c>
      <c r="AL61">
        <v>11</v>
      </c>
      <c r="AM61">
        <v>1</v>
      </c>
      <c r="AQ61" s="5">
        <v>6</v>
      </c>
      <c r="AR61">
        <v>31</v>
      </c>
      <c r="AT61">
        <v>9</v>
      </c>
    </row>
    <row r="62" spans="1:21" ht="12.75">
      <c r="A62" s="1" t="s">
        <v>126</v>
      </c>
      <c r="B62" s="50">
        <v>0.11</v>
      </c>
      <c r="C62" s="54">
        <v>0.03</v>
      </c>
      <c r="D62" s="51"/>
      <c r="E62" s="51"/>
      <c r="F62" s="51">
        <v>0.12</v>
      </c>
      <c r="G62" s="51"/>
      <c r="H62" s="33"/>
      <c r="I62"/>
      <c r="J62" s="33">
        <f>K62*10/K$4</f>
        <v>0</v>
      </c>
      <c r="K62" s="52">
        <f>SUM(M62:AU62)</f>
        <v>0</v>
      </c>
      <c r="L62" s="18">
        <f>COUNTA(M62:AU62)</f>
        <v>0</v>
      </c>
      <c r="M62" s="6"/>
      <c r="N62" s="6"/>
      <c r="O62" s="6"/>
      <c r="P62" s="53"/>
      <c r="Q62" s="53"/>
      <c r="R62" s="53"/>
      <c r="S62" s="53"/>
      <c r="T62" s="53"/>
      <c r="U62" s="53"/>
    </row>
    <row r="63" spans="1:46" ht="12.75">
      <c r="A63" s="1" t="s">
        <v>127</v>
      </c>
      <c r="B63" s="50">
        <v>13.2</v>
      </c>
      <c r="C63" s="33">
        <v>6.78</v>
      </c>
      <c r="D63" s="51">
        <v>4.34</v>
      </c>
      <c r="E63" s="51">
        <v>7.81</v>
      </c>
      <c r="F63" s="51">
        <v>7.45</v>
      </c>
      <c r="G63" s="51">
        <v>3.92</v>
      </c>
      <c r="H63" s="33">
        <v>5.53</v>
      </c>
      <c r="I63" s="33">
        <v>1.430274135876043</v>
      </c>
      <c r="J63" s="33">
        <f>K63*10/K$4</f>
        <v>6.940874035989717</v>
      </c>
      <c r="K63" s="52">
        <f>SUM(M63:AU63)</f>
        <v>243</v>
      </c>
      <c r="L63" s="18">
        <f>COUNTA(M63:AU63)</f>
        <v>9</v>
      </c>
      <c r="M63" s="6"/>
      <c r="N63" s="6"/>
      <c r="O63" s="6"/>
      <c r="P63" s="53"/>
      <c r="Q63" s="53"/>
      <c r="R63" s="53"/>
      <c r="S63" s="53">
        <v>1</v>
      </c>
      <c r="T63" s="53"/>
      <c r="U63" s="53"/>
      <c r="W63">
        <v>33</v>
      </c>
      <c r="Y63">
        <v>3</v>
      </c>
      <c r="AF63">
        <v>79</v>
      </c>
      <c r="AG63">
        <v>100</v>
      </c>
      <c r="AN63">
        <v>7</v>
      </c>
      <c r="AP63" s="5">
        <v>14</v>
      </c>
      <c r="AQ63" s="5">
        <v>2</v>
      </c>
      <c r="AT63">
        <v>4</v>
      </c>
    </row>
    <row r="64" spans="1:32" ht="12.75">
      <c r="A64" s="1" t="s">
        <v>128</v>
      </c>
      <c r="B64" s="50">
        <v>0.05</v>
      </c>
      <c r="C64" s="9"/>
      <c r="D64" s="51"/>
      <c r="E64" s="51"/>
      <c r="F64" s="51"/>
      <c r="G64" s="51">
        <v>0.1</v>
      </c>
      <c r="H64" s="33">
        <v>0.02</v>
      </c>
      <c r="I64"/>
      <c r="J64" s="33">
        <f>K64*10/K$4</f>
        <v>0.11425307055127105</v>
      </c>
      <c r="K64" s="52">
        <f>SUM(M64:AU64)</f>
        <v>4</v>
      </c>
      <c r="L64" s="18">
        <f>COUNTA(M64:AU64)</f>
        <v>2</v>
      </c>
      <c r="M64" s="6"/>
      <c r="N64" s="6"/>
      <c r="O64" s="6"/>
      <c r="P64" s="53"/>
      <c r="Q64" s="53"/>
      <c r="R64" s="53"/>
      <c r="S64" s="53"/>
      <c r="T64" s="53"/>
      <c r="U64" s="53"/>
      <c r="Z64">
        <v>3</v>
      </c>
      <c r="AF64">
        <v>1</v>
      </c>
    </row>
    <row r="65" spans="1:21" ht="12.75">
      <c r="A65" s="1" t="s">
        <v>129</v>
      </c>
      <c r="B65" s="50">
        <v>0.01</v>
      </c>
      <c r="C65" s="54">
        <v>0.03</v>
      </c>
      <c r="D65" s="51">
        <v>0.03</v>
      </c>
      <c r="E65" s="51"/>
      <c r="F65" s="51">
        <v>0.14</v>
      </c>
      <c r="G65" s="51"/>
      <c r="H65" s="33"/>
      <c r="I65"/>
      <c r="J65" s="33">
        <f>K65*10/K$4</f>
        <v>0.05712653527563553</v>
      </c>
      <c r="K65" s="52">
        <f>SUM(M65:AU65)</f>
        <v>2</v>
      </c>
      <c r="L65" s="18">
        <f>COUNTA(M65:AU65)</f>
        <v>2</v>
      </c>
      <c r="M65" s="6">
        <v>1</v>
      </c>
      <c r="N65" s="6"/>
      <c r="O65" s="6"/>
      <c r="P65" s="53"/>
      <c r="Q65" s="53"/>
      <c r="R65" s="53">
        <v>1</v>
      </c>
      <c r="S65" s="53"/>
      <c r="T65" s="53"/>
      <c r="U65" s="53"/>
    </row>
    <row r="66" spans="1:21" ht="12.75">
      <c r="A66" s="1" t="s">
        <v>130</v>
      </c>
      <c r="B66" s="50">
        <v>0.22</v>
      </c>
      <c r="C66" s="54">
        <v>0.05</v>
      </c>
      <c r="D66" s="51">
        <v>0.51</v>
      </c>
      <c r="E66" s="51">
        <v>0.38</v>
      </c>
      <c r="F66" s="51">
        <v>0.34</v>
      </c>
      <c r="G66" s="51">
        <v>0.13</v>
      </c>
      <c r="H66" s="33">
        <v>0.02</v>
      </c>
      <c r="I66"/>
      <c r="J66" s="33">
        <f>K66*10/K$4</f>
        <v>0</v>
      </c>
      <c r="K66" s="52">
        <f>SUM(M66:AU66)</f>
        <v>0</v>
      </c>
      <c r="L66" s="18">
        <f>COUNTA(M66:AU66)</f>
        <v>0</v>
      </c>
      <c r="M66" s="6"/>
      <c r="N66" s="6"/>
      <c r="O66" s="6"/>
      <c r="P66" s="53"/>
      <c r="Q66" s="53"/>
      <c r="R66" s="53"/>
      <c r="S66" s="53"/>
      <c r="T66" s="53"/>
      <c r="U66" s="53"/>
    </row>
    <row r="67" spans="1:21" ht="12.75">
      <c r="A67" s="1" t="s">
        <v>131</v>
      </c>
      <c r="B67" s="50">
        <v>0</v>
      </c>
      <c r="C67" s="9"/>
      <c r="D67" s="51">
        <v>0.03</v>
      </c>
      <c r="E67" s="51"/>
      <c r="F67" s="51"/>
      <c r="G67" s="51">
        <v>0.04</v>
      </c>
      <c r="H67" s="33"/>
      <c r="I67" s="33">
        <v>0.07945967421533572</v>
      </c>
      <c r="J67" s="33">
        <f>K67*10/K$4</f>
        <v>0</v>
      </c>
      <c r="K67" s="52">
        <f>SUM(M67:AU67)</f>
        <v>0</v>
      </c>
      <c r="L67" s="18">
        <f>COUNTA(M67:AU67)</f>
        <v>0</v>
      </c>
      <c r="M67" s="6"/>
      <c r="N67" s="6"/>
      <c r="O67" s="6"/>
      <c r="P67" s="53"/>
      <c r="Q67" s="53"/>
      <c r="R67" s="53"/>
      <c r="S67" s="53"/>
      <c r="T67" s="53"/>
      <c r="U67" s="53"/>
    </row>
    <row r="68" spans="1:21" ht="12.75">
      <c r="A68" s="1" t="s">
        <v>132</v>
      </c>
      <c r="B68" s="50"/>
      <c r="C68" s="9"/>
      <c r="D68" s="51"/>
      <c r="E68" s="51">
        <v>0.03</v>
      </c>
      <c r="F68" s="51"/>
      <c r="G68" s="51">
        <v>0.02</v>
      </c>
      <c r="H68" s="33"/>
      <c r="I68" s="33">
        <v>0.03972983710766786</v>
      </c>
      <c r="J68" s="33">
        <f>K68*10/K$4</f>
        <v>0</v>
      </c>
      <c r="K68" s="52">
        <f>SUM(M68:AU68)</f>
        <v>0</v>
      </c>
      <c r="L68" s="18">
        <f>COUNTA(M68:AU68)</f>
        <v>0</v>
      </c>
      <c r="M68" s="6"/>
      <c r="N68" s="6"/>
      <c r="O68" s="6"/>
      <c r="P68" s="53"/>
      <c r="Q68" s="53"/>
      <c r="R68" s="53"/>
      <c r="S68" s="53"/>
      <c r="T68" s="53"/>
      <c r="U68" s="53"/>
    </row>
    <row r="69" spans="1:31" ht="12.75">
      <c r="A69" s="1" t="s">
        <v>133</v>
      </c>
      <c r="B69" s="50"/>
      <c r="C69" s="9"/>
      <c r="D69" s="51"/>
      <c r="E69" s="51"/>
      <c r="F69" s="51"/>
      <c r="G69" s="51"/>
      <c r="H69" s="33"/>
      <c r="I69"/>
      <c r="J69" s="33">
        <f>K69*10/K$4</f>
        <v>0.05712653527563553</v>
      </c>
      <c r="K69" s="52">
        <f>SUM(M69:AU69)</f>
        <v>2</v>
      </c>
      <c r="L69" s="18">
        <f>COUNTA(M69:AU69)</f>
        <v>2</v>
      </c>
      <c r="M69" s="6"/>
      <c r="N69" s="6"/>
      <c r="O69" s="6">
        <v>1</v>
      </c>
      <c r="P69" s="53"/>
      <c r="Q69" s="53"/>
      <c r="R69" s="53"/>
      <c r="S69" s="53"/>
      <c r="T69" s="53"/>
      <c r="U69" s="53"/>
      <c r="AE69">
        <v>1</v>
      </c>
    </row>
    <row r="70" spans="1:30" ht="12.75">
      <c r="A70" s="1" t="s">
        <v>134</v>
      </c>
      <c r="B70" s="50">
        <v>0</v>
      </c>
      <c r="C70" s="9">
        <v>0.05</v>
      </c>
      <c r="D70" s="51">
        <v>0.06</v>
      </c>
      <c r="E70" s="51"/>
      <c r="F70" s="51"/>
      <c r="G70" s="51">
        <v>0.25</v>
      </c>
      <c r="H70" s="33">
        <v>0.02</v>
      </c>
      <c r="I70" s="33">
        <v>0.07945967421533572</v>
      </c>
      <c r="J70" s="33">
        <f>K70*10/K$4</f>
        <v>0.05712653527563553</v>
      </c>
      <c r="K70" s="52">
        <f>SUM(M70:AU70)</f>
        <v>2</v>
      </c>
      <c r="L70" s="18">
        <f>COUNTA(M70:AU70)</f>
        <v>2</v>
      </c>
      <c r="M70" s="6"/>
      <c r="N70" s="6"/>
      <c r="O70" s="6">
        <v>1</v>
      </c>
      <c r="P70" s="53"/>
      <c r="Q70" s="53"/>
      <c r="R70" s="53"/>
      <c r="S70" s="53"/>
      <c r="T70" s="53"/>
      <c r="U70" s="53"/>
      <c r="AD70">
        <v>1</v>
      </c>
    </row>
    <row r="71" spans="1:21" ht="12.75">
      <c r="A71" s="1" t="s">
        <v>135</v>
      </c>
      <c r="B71" s="50">
        <v>0</v>
      </c>
      <c r="C71" s="9"/>
      <c r="D71" s="51"/>
      <c r="E71" s="51">
        <v>0.05</v>
      </c>
      <c r="F71" s="51"/>
      <c r="G71" s="51"/>
      <c r="H71" s="33"/>
      <c r="I71"/>
      <c r="J71" s="33">
        <f>K71*10/K$4</f>
        <v>0</v>
      </c>
      <c r="K71" s="52">
        <f>SUM(M71:AU71)</f>
        <v>0</v>
      </c>
      <c r="L71" s="18">
        <f>COUNTA(M71:AU71)</f>
        <v>0</v>
      </c>
      <c r="M71" s="6"/>
      <c r="N71" s="6"/>
      <c r="O71" s="6"/>
      <c r="P71" s="53"/>
      <c r="Q71" s="53"/>
      <c r="R71" s="53"/>
      <c r="S71" s="53"/>
      <c r="T71" s="53"/>
      <c r="U71" s="53"/>
    </row>
    <row r="72" spans="1:43" ht="12.75">
      <c r="A72" s="1" t="s">
        <v>136</v>
      </c>
      <c r="B72" s="50"/>
      <c r="C72" s="9"/>
      <c r="D72" s="51">
        <v>0.03</v>
      </c>
      <c r="E72" s="51"/>
      <c r="F72" s="51"/>
      <c r="G72" s="51"/>
      <c r="H72" s="33"/>
      <c r="I72"/>
      <c r="J72" s="33">
        <f>K72*10/K$4</f>
        <v>0.028563267637817764</v>
      </c>
      <c r="K72" s="52">
        <f>SUM(M72:AU72)</f>
        <v>1</v>
      </c>
      <c r="L72" s="18">
        <f>COUNTA(M72:AU72)</f>
        <v>1</v>
      </c>
      <c r="M72" s="6"/>
      <c r="N72" s="6"/>
      <c r="O72" s="6"/>
      <c r="P72" s="53"/>
      <c r="Q72" s="53"/>
      <c r="R72" s="53"/>
      <c r="S72" s="53"/>
      <c r="T72" s="53"/>
      <c r="U72" s="53"/>
      <c r="AQ72" s="5">
        <v>1</v>
      </c>
    </row>
    <row r="73" spans="1:47" ht="12.75">
      <c r="A73" s="1" t="s">
        <v>137</v>
      </c>
      <c r="B73" s="50">
        <v>0.42</v>
      </c>
      <c r="C73" s="9">
        <v>0.26</v>
      </c>
      <c r="D73" s="51">
        <v>0.32</v>
      </c>
      <c r="E73" s="51">
        <v>0.36</v>
      </c>
      <c r="F73" s="51">
        <v>0.75</v>
      </c>
      <c r="G73" s="51">
        <v>0.31</v>
      </c>
      <c r="H73" s="33">
        <v>0.32</v>
      </c>
      <c r="I73" s="33">
        <v>0.6356773937226857</v>
      </c>
      <c r="J73" s="33">
        <f>K73*10/K$4</f>
        <v>0.7712082262210797</v>
      </c>
      <c r="K73" s="52">
        <f>SUM(M73:AU73)</f>
        <v>27</v>
      </c>
      <c r="L73" s="18">
        <f>COUNTA(M73:AU73)</f>
        <v>14</v>
      </c>
      <c r="M73" s="6">
        <v>2</v>
      </c>
      <c r="N73" s="6"/>
      <c r="O73" s="6">
        <v>4</v>
      </c>
      <c r="P73" s="53"/>
      <c r="Q73" s="53"/>
      <c r="R73" s="53"/>
      <c r="S73" s="53"/>
      <c r="T73" s="53"/>
      <c r="U73" s="53"/>
      <c r="Y73">
        <v>1</v>
      </c>
      <c r="AA73" s="6">
        <v>2</v>
      </c>
      <c r="AC73">
        <v>3</v>
      </c>
      <c r="AG73">
        <v>1</v>
      </c>
      <c r="AH73">
        <v>3</v>
      </c>
      <c r="AJ73">
        <v>3</v>
      </c>
      <c r="AL73">
        <v>1</v>
      </c>
      <c r="AM73">
        <v>1</v>
      </c>
      <c r="AO73">
        <v>1</v>
      </c>
      <c r="AQ73" s="5">
        <v>2</v>
      </c>
      <c r="AR73">
        <v>2</v>
      </c>
      <c r="AU73">
        <v>1</v>
      </c>
    </row>
    <row r="74" spans="1:45" ht="12.75">
      <c r="A74" s="1" t="s">
        <v>138</v>
      </c>
      <c r="B74" s="50">
        <v>0.35</v>
      </c>
      <c r="C74" s="33">
        <v>0.5</v>
      </c>
      <c r="D74" s="51">
        <v>0.6</v>
      </c>
      <c r="E74" s="51">
        <v>0.66</v>
      </c>
      <c r="F74" s="51">
        <v>0.79</v>
      </c>
      <c r="G74" s="51">
        <v>0.55</v>
      </c>
      <c r="H74" s="33">
        <v>0.47</v>
      </c>
      <c r="I74" s="33">
        <v>0.6356773937226857</v>
      </c>
      <c r="J74" s="33">
        <f>K74*10/K$4</f>
        <v>0.9997143673236217</v>
      </c>
      <c r="K74" s="52">
        <f>SUM(M74:AU74)</f>
        <v>35</v>
      </c>
      <c r="L74" s="18">
        <f>COUNTA(M74:AU74)</f>
        <v>23</v>
      </c>
      <c r="M74" s="6">
        <v>2</v>
      </c>
      <c r="N74" s="6"/>
      <c r="O74" s="6">
        <v>3</v>
      </c>
      <c r="P74" s="53"/>
      <c r="Q74" s="53">
        <v>2</v>
      </c>
      <c r="R74" s="53">
        <v>1</v>
      </c>
      <c r="S74" s="53">
        <v>1</v>
      </c>
      <c r="T74" s="53">
        <v>1</v>
      </c>
      <c r="U74" s="53"/>
      <c r="X74">
        <v>1</v>
      </c>
      <c r="Y74">
        <v>3</v>
      </c>
      <c r="Z74">
        <v>1</v>
      </c>
      <c r="AA74" s="6">
        <v>1</v>
      </c>
      <c r="AB74" s="6">
        <v>2</v>
      </c>
      <c r="AC74">
        <v>1</v>
      </c>
      <c r="AD74">
        <v>1</v>
      </c>
      <c r="AF74">
        <v>1</v>
      </c>
      <c r="AH74">
        <v>2</v>
      </c>
      <c r="AJ74">
        <v>3</v>
      </c>
      <c r="AL74">
        <v>2</v>
      </c>
      <c r="AM74">
        <v>1</v>
      </c>
      <c r="AO74">
        <v>1</v>
      </c>
      <c r="AP74" s="5">
        <v>1</v>
      </c>
      <c r="AQ74" s="5">
        <v>1</v>
      </c>
      <c r="AR74">
        <v>2</v>
      </c>
      <c r="AS74">
        <v>1</v>
      </c>
    </row>
    <row r="75" spans="1:47" ht="12.75">
      <c r="A75" s="1" t="s">
        <v>139</v>
      </c>
      <c r="B75" s="50">
        <v>1.83</v>
      </c>
      <c r="C75" s="54">
        <v>1.65</v>
      </c>
      <c r="D75" s="51">
        <v>2.56</v>
      </c>
      <c r="E75" s="51">
        <v>2.43</v>
      </c>
      <c r="F75" s="51">
        <v>4.33</v>
      </c>
      <c r="G75" s="51">
        <v>3.46</v>
      </c>
      <c r="H75" s="33">
        <v>9.66</v>
      </c>
      <c r="I75" s="33">
        <v>3.575685339690107</v>
      </c>
      <c r="J75" s="33">
        <f>K75*10/K$4</f>
        <v>5.169951442445015</v>
      </c>
      <c r="K75" s="52">
        <f>SUM(M75:AU75)</f>
        <v>181</v>
      </c>
      <c r="L75" s="18">
        <f>COUNTA(M75:AU75)</f>
        <v>33</v>
      </c>
      <c r="M75" s="6">
        <v>12</v>
      </c>
      <c r="N75" s="6">
        <v>2</v>
      </c>
      <c r="O75" s="6">
        <v>12</v>
      </c>
      <c r="P75" s="53">
        <v>4</v>
      </c>
      <c r="Q75" s="53">
        <v>11</v>
      </c>
      <c r="R75" s="53">
        <v>11</v>
      </c>
      <c r="S75" s="53">
        <v>9</v>
      </c>
      <c r="T75" s="53">
        <v>4</v>
      </c>
      <c r="U75" s="53">
        <v>4</v>
      </c>
      <c r="V75" s="49">
        <v>1</v>
      </c>
      <c r="W75" s="49">
        <v>4</v>
      </c>
      <c r="X75" s="49">
        <v>6</v>
      </c>
      <c r="Y75" s="49">
        <v>7</v>
      </c>
      <c r="Z75" s="49">
        <v>1</v>
      </c>
      <c r="AA75" s="49">
        <v>4</v>
      </c>
      <c r="AB75" s="49">
        <v>4</v>
      </c>
      <c r="AC75" s="49">
        <v>4</v>
      </c>
      <c r="AD75">
        <v>14</v>
      </c>
      <c r="AE75">
        <v>1</v>
      </c>
      <c r="AF75">
        <v>3</v>
      </c>
      <c r="AG75">
        <v>6</v>
      </c>
      <c r="AI75">
        <v>7</v>
      </c>
      <c r="AJ75">
        <v>4</v>
      </c>
      <c r="AK75">
        <v>6</v>
      </c>
      <c r="AL75">
        <v>3</v>
      </c>
      <c r="AM75">
        <v>7</v>
      </c>
      <c r="AO75">
        <v>3</v>
      </c>
      <c r="AP75" s="5">
        <v>3</v>
      </c>
      <c r="AQ75" s="5">
        <v>5</v>
      </c>
      <c r="AR75" s="5">
        <v>13</v>
      </c>
      <c r="AS75" s="5">
        <v>1</v>
      </c>
      <c r="AT75" s="5">
        <v>3</v>
      </c>
      <c r="AU75">
        <v>2</v>
      </c>
    </row>
    <row r="76" spans="1:46" ht="12.75">
      <c r="A76" s="1" t="s">
        <v>140</v>
      </c>
      <c r="B76" s="50">
        <v>0.03</v>
      </c>
      <c r="C76" s="54">
        <v>0.05</v>
      </c>
      <c r="D76" s="51">
        <v>0.03</v>
      </c>
      <c r="E76" s="51">
        <v>0.08</v>
      </c>
      <c r="F76" s="51">
        <v>0.05</v>
      </c>
      <c r="G76" s="51">
        <v>0.02</v>
      </c>
      <c r="H76" s="33">
        <v>0.11</v>
      </c>
      <c r="I76" s="33">
        <v>0.11918951132300357</v>
      </c>
      <c r="J76" s="33">
        <f>K76*10/K$4</f>
        <v>0.2285061411025421</v>
      </c>
      <c r="K76" s="52">
        <f>SUM(M76:AU76)</f>
        <v>8</v>
      </c>
      <c r="L76" s="18">
        <f>COUNTA(M76:AU76)</f>
        <v>6</v>
      </c>
      <c r="M76" s="6"/>
      <c r="N76" s="6"/>
      <c r="O76" s="6">
        <v>1</v>
      </c>
      <c r="P76" s="53"/>
      <c r="Q76" s="53"/>
      <c r="R76" s="53"/>
      <c r="S76" s="53"/>
      <c r="T76" s="53"/>
      <c r="U76" s="53"/>
      <c r="AA76" s="6">
        <v>3</v>
      </c>
      <c r="AD76">
        <v>1</v>
      </c>
      <c r="AJ76">
        <v>1</v>
      </c>
      <c r="AL76">
        <v>1</v>
      </c>
      <c r="AR76" s="5">
        <v>1</v>
      </c>
      <c r="AS76" s="5"/>
      <c r="AT76" s="5"/>
    </row>
    <row r="77" spans="1:21" ht="12.75">
      <c r="A77" s="1" t="s">
        <v>141</v>
      </c>
      <c r="B77" s="50">
        <v>0</v>
      </c>
      <c r="C77" s="54">
        <v>0.03</v>
      </c>
      <c r="D77" s="51"/>
      <c r="E77" s="51"/>
      <c r="F77" s="51"/>
      <c r="G77" s="51">
        <v>0.13</v>
      </c>
      <c r="H77" s="33">
        <v>0.14</v>
      </c>
      <c r="I77"/>
      <c r="J77" s="33">
        <f>K77*10/K$4</f>
        <v>0</v>
      </c>
      <c r="K77" s="52">
        <f>SUM(M77:AU77)</f>
        <v>0</v>
      </c>
      <c r="L77" s="18">
        <f>COUNTA(M77:AU77)</f>
        <v>0</v>
      </c>
      <c r="M77" s="6"/>
      <c r="N77" s="6"/>
      <c r="O77" s="6"/>
      <c r="P77" s="53"/>
      <c r="Q77" s="53"/>
      <c r="R77" s="53"/>
      <c r="S77" s="53"/>
      <c r="T77" s="53"/>
      <c r="U77" s="53"/>
    </row>
    <row r="78" spans="1:21" ht="12.75">
      <c r="A78" s="1" t="s">
        <v>142</v>
      </c>
      <c r="B78" s="50"/>
      <c r="C78" s="54">
        <v>0.03</v>
      </c>
      <c r="D78" s="51"/>
      <c r="E78" s="51"/>
      <c r="F78" s="51"/>
      <c r="G78" s="51"/>
      <c r="H78" s="33">
        <v>0.02</v>
      </c>
      <c r="I78"/>
      <c r="J78" s="33">
        <f>K78*10/K$4</f>
        <v>0</v>
      </c>
      <c r="K78" s="52">
        <f>SUM(M78:AU78)</f>
        <v>0</v>
      </c>
      <c r="L78" s="18">
        <f>COUNTA(M78:AU78)</f>
        <v>0</v>
      </c>
      <c r="M78" s="6"/>
      <c r="N78" s="6"/>
      <c r="O78" s="6"/>
      <c r="P78" s="53"/>
      <c r="Q78" s="53"/>
      <c r="R78" s="53"/>
      <c r="S78" s="53"/>
      <c r="T78" s="53"/>
      <c r="U78" s="53"/>
    </row>
    <row r="79" spans="1:42" ht="12.75">
      <c r="A79" s="1" t="s">
        <v>143</v>
      </c>
      <c r="B79" s="50">
        <v>0.03</v>
      </c>
      <c r="C79" s="54">
        <v>0.08</v>
      </c>
      <c r="D79" s="51">
        <v>0.06</v>
      </c>
      <c r="E79" s="51">
        <v>0.11</v>
      </c>
      <c r="F79" s="51">
        <v>0.31</v>
      </c>
      <c r="G79" s="51">
        <v>0.42</v>
      </c>
      <c r="H79" s="33">
        <v>0.05</v>
      </c>
      <c r="I79" s="33">
        <v>0.03972983710766786</v>
      </c>
      <c r="J79" s="33">
        <f>K79*10/K$4</f>
        <v>0.31419594401599543</v>
      </c>
      <c r="K79" s="52">
        <f>SUM(M79:AU79)</f>
        <v>11</v>
      </c>
      <c r="L79" s="18">
        <f>COUNTA(M79:AU79)</f>
        <v>5</v>
      </c>
      <c r="M79" s="6"/>
      <c r="N79" s="6"/>
      <c r="O79" s="6">
        <v>1</v>
      </c>
      <c r="P79" s="53"/>
      <c r="Q79" s="53"/>
      <c r="R79" s="53"/>
      <c r="S79" s="53"/>
      <c r="T79" s="53"/>
      <c r="U79" s="53"/>
      <c r="Z79">
        <v>7</v>
      </c>
      <c r="AA79" s="6">
        <v>1</v>
      </c>
      <c r="AC79">
        <v>1</v>
      </c>
      <c r="AP79" s="5">
        <v>1</v>
      </c>
    </row>
    <row r="80" spans="1:38" ht="12.75">
      <c r="A80" s="1" t="s">
        <v>144</v>
      </c>
      <c r="B80" s="50">
        <v>0.08</v>
      </c>
      <c r="C80" s="54">
        <v>0.03</v>
      </c>
      <c r="D80" s="51">
        <v>0.06</v>
      </c>
      <c r="E80" s="51">
        <v>0.05</v>
      </c>
      <c r="F80" s="51">
        <v>0.07</v>
      </c>
      <c r="G80" s="51">
        <v>0.19</v>
      </c>
      <c r="H80" s="33"/>
      <c r="I80" s="33">
        <v>0.3575685339690107</v>
      </c>
      <c r="J80" s="33">
        <f>K80*10/K$4</f>
        <v>0.05712653527563553</v>
      </c>
      <c r="K80" s="52">
        <f>SUM(M80:AU80)</f>
        <v>2</v>
      </c>
      <c r="L80" s="18">
        <f>COUNTA(M80:AU80)</f>
        <v>2</v>
      </c>
      <c r="M80" s="6"/>
      <c r="N80" s="6"/>
      <c r="O80" s="6"/>
      <c r="P80" s="53"/>
      <c r="Q80" s="53"/>
      <c r="R80" s="53"/>
      <c r="S80" s="53"/>
      <c r="T80" s="53"/>
      <c r="U80" s="53"/>
      <c r="AC80">
        <v>1</v>
      </c>
      <c r="AL80">
        <v>1</v>
      </c>
    </row>
    <row r="81" spans="1:21" ht="12.75">
      <c r="A81" s="1" t="s">
        <v>145</v>
      </c>
      <c r="B81" s="50">
        <v>0</v>
      </c>
      <c r="C81" s="9"/>
      <c r="D81" s="51"/>
      <c r="E81" s="51">
        <v>0.19</v>
      </c>
      <c r="F81" s="51"/>
      <c r="G81" s="51">
        <v>0.08</v>
      </c>
      <c r="H81" s="33">
        <v>0.07</v>
      </c>
      <c r="I81"/>
      <c r="J81" s="33">
        <f>K81*10/K$4</f>
        <v>0</v>
      </c>
      <c r="K81" s="52">
        <f>SUM(M81:AU81)</f>
        <v>0</v>
      </c>
      <c r="L81" s="18">
        <f>COUNTA(M81:AU81)</f>
        <v>0</v>
      </c>
      <c r="M81" s="6"/>
      <c r="N81" s="6"/>
      <c r="O81" s="6"/>
      <c r="P81" s="53"/>
      <c r="Q81" s="53"/>
      <c r="R81" s="53"/>
      <c r="S81" s="53"/>
      <c r="T81" s="53"/>
      <c r="U81" s="53"/>
    </row>
    <row r="82" spans="1:45" ht="12.75">
      <c r="A82" s="1" t="s">
        <v>146</v>
      </c>
      <c r="B82" s="50">
        <v>4.74</v>
      </c>
      <c r="C82" s="54">
        <v>1.57</v>
      </c>
      <c r="D82" s="51">
        <v>18.1</v>
      </c>
      <c r="E82" s="51">
        <v>0.52</v>
      </c>
      <c r="F82" s="51">
        <v>25.31</v>
      </c>
      <c r="G82" s="51">
        <v>9.16</v>
      </c>
      <c r="H82" s="33">
        <v>3.3</v>
      </c>
      <c r="I82" s="33">
        <v>20.69924513309495</v>
      </c>
      <c r="J82" s="33">
        <f>K82*10/K$4</f>
        <v>21.508140531276776</v>
      </c>
      <c r="K82" s="52">
        <f>SUM(M82:AU82)</f>
        <v>753</v>
      </c>
      <c r="L82" s="18">
        <f>COUNTA(M82:AU82)</f>
        <v>19</v>
      </c>
      <c r="M82" s="6"/>
      <c r="N82" s="6"/>
      <c r="O82" s="6">
        <v>24</v>
      </c>
      <c r="P82" s="53">
        <v>40</v>
      </c>
      <c r="Q82" s="53"/>
      <c r="R82" s="53">
        <v>48</v>
      </c>
      <c r="S82" s="53">
        <v>12</v>
      </c>
      <c r="T82" s="53"/>
      <c r="U82" s="53">
        <v>4</v>
      </c>
      <c r="V82">
        <v>70</v>
      </c>
      <c r="W82">
        <v>18</v>
      </c>
      <c r="X82">
        <v>20</v>
      </c>
      <c r="Z82">
        <v>43</v>
      </c>
      <c r="AE82">
        <v>255</v>
      </c>
      <c r="AG82">
        <v>28</v>
      </c>
      <c r="AH82">
        <v>2</v>
      </c>
      <c r="AJ82">
        <v>70</v>
      </c>
      <c r="AK82">
        <v>15</v>
      </c>
      <c r="AL82">
        <v>34</v>
      </c>
      <c r="AP82" s="5">
        <v>24</v>
      </c>
      <c r="AQ82" s="5">
        <v>1</v>
      </c>
      <c r="AR82">
        <v>23</v>
      </c>
      <c r="AS82">
        <v>22</v>
      </c>
    </row>
    <row r="83" spans="1:21" ht="12.75">
      <c r="A83" s="1" t="s">
        <v>147</v>
      </c>
      <c r="B83" s="50">
        <v>0.06</v>
      </c>
      <c r="C83" s="54">
        <v>0.03</v>
      </c>
      <c r="D83" s="51"/>
      <c r="E83" s="51">
        <v>0.03</v>
      </c>
      <c r="F83" s="51">
        <v>0.05</v>
      </c>
      <c r="G83" s="51">
        <v>0.02</v>
      </c>
      <c r="H83" s="33">
        <v>0.07</v>
      </c>
      <c r="I83" s="33">
        <v>0.11918951132300357</v>
      </c>
      <c r="J83" s="33">
        <f>K83*10/K$4</f>
        <v>0.028563267637817764</v>
      </c>
      <c r="K83" s="52">
        <f>SUM(M83:AU83)</f>
        <v>1</v>
      </c>
      <c r="L83" s="18">
        <f>COUNTA(M83:AU83)</f>
        <v>1</v>
      </c>
      <c r="M83" s="6"/>
      <c r="N83" s="6"/>
      <c r="O83" s="6"/>
      <c r="P83" s="53">
        <v>1</v>
      </c>
      <c r="Q83" s="53"/>
      <c r="R83" s="53"/>
      <c r="S83" s="53"/>
      <c r="T83" s="53"/>
      <c r="U83" s="53"/>
    </row>
    <row r="84" spans="1:38" ht="12.75">
      <c r="A84" s="1" t="s">
        <v>148</v>
      </c>
      <c r="B84" s="50">
        <v>0.03</v>
      </c>
      <c r="C84" s="54">
        <v>0.08</v>
      </c>
      <c r="D84" s="51">
        <v>0.19</v>
      </c>
      <c r="E84" s="51">
        <v>0.11</v>
      </c>
      <c r="F84" s="51">
        <v>0.1</v>
      </c>
      <c r="G84" s="51">
        <v>0.02</v>
      </c>
      <c r="H84" s="33"/>
      <c r="I84"/>
      <c r="J84" s="33">
        <f>K84*10/K$4</f>
        <v>0.05712653527563553</v>
      </c>
      <c r="K84" s="52">
        <f>SUM(M84:AU84)</f>
        <v>2</v>
      </c>
      <c r="L84" s="18">
        <f>COUNTA(M84:AU84)</f>
        <v>1</v>
      </c>
      <c r="M84" s="6"/>
      <c r="N84" s="6"/>
      <c r="O84" s="6"/>
      <c r="P84" s="53"/>
      <c r="Q84" s="53"/>
      <c r="R84" s="53"/>
      <c r="S84" s="53"/>
      <c r="T84" s="53"/>
      <c r="U84" s="53"/>
      <c r="AL84">
        <v>2</v>
      </c>
    </row>
    <row r="85" spans="1:21" ht="12.75">
      <c r="A85" s="1" t="s">
        <v>149</v>
      </c>
      <c r="B85" s="50">
        <v>0.01</v>
      </c>
      <c r="C85" s="9"/>
      <c r="D85" s="51">
        <v>0.03</v>
      </c>
      <c r="E85" s="51"/>
      <c r="F85" s="51">
        <v>0.07</v>
      </c>
      <c r="G85" s="51"/>
      <c r="H85" s="33">
        <v>0.05379236148466918</v>
      </c>
      <c r="I85"/>
      <c r="J85" s="33">
        <f>K85*10/K$4</f>
        <v>0</v>
      </c>
      <c r="K85" s="52">
        <f>SUM(M85:AU85)</f>
        <v>0</v>
      </c>
      <c r="L85" s="18">
        <f>COUNTA(M85:AU85)</f>
        <v>0</v>
      </c>
      <c r="M85" s="6"/>
      <c r="N85" s="6"/>
      <c r="O85" s="6"/>
      <c r="P85" s="53"/>
      <c r="Q85" s="53"/>
      <c r="R85" s="53"/>
      <c r="S85" s="53"/>
      <c r="T85" s="53"/>
      <c r="U85" s="53"/>
    </row>
    <row r="86" spans="1:44" ht="12.75">
      <c r="A86" s="1" t="s">
        <v>150</v>
      </c>
      <c r="B86" s="50">
        <v>0.05</v>
      </c>
      <c r="C86" s="54">
        <v>0.05</v>
      </c>
      <c r="D86" s="51">
        <v>0.03</v>
      </c>
      <c r="E86" s="51"/>
      <c r="F86" s="51">
        <v>0.29</v>
      </c>
      <c r="G86" s="51">
        <v>0.13</v>
      </c>
      <c r="H86" s="33"/>
      <c r="I86" s="33">
        <v>0.19864918553833927</v>
      </c>
      <c r="J86" s="33">
        <f>K86*10/K$4</f>
        <v>0.2570694087403599</v>
      </c>
      <c r="K86" s="52">
        <f>SUM(M86:AU86)</f>
        <v>9</v>
      </c>
      <c r="L86" s="18">
        <f>COUNTA(M86:AU86)</f>
        <v>6</v>
      </c>
      <c r="M86" s="6"/>
      <c r="N86" s="6"/>
      <c r="O86" s="6"/>
      <c r="P86" s="53"/>
      <c r="Q86" s="53"/>
      <c r="R86" s="53"/>
      <c r="S86" s="53"/>
      <c r="T86" s="53"/>
      <c r="U86" s="53"/>
      <c r="AC86">
        <v>1</v>
      </c>
      <c r="AF86">
        <v>2</v>
      </c>
      <c r="AJ86">
        <v>1</v>
      </c>
      <c r="AP86" s="5">
        <v>3</v>
      </c>
      <c r="AQ86" s="5">
        <v>1</v>
      </c>
      <c r="AR86">
        <v>1</v>
      </c>
    </row>
    <row r="87" spans="1:37" ht="12.75">
      <c r="A87" s="1" t="s">
        <v>151</v>
      </c>
      <c r="B87" s="50"/>
      <c r="C87" s="54"/>
      <c r="D87" s="51"/>
      <c r="E87" s="51"/>
      <c r="F87" s="51"/>
      <c r="G87" s="51"/>
      <c r="H87" s="33">
        <v>0.02</v>
      </c>
      <c r="I87"/>
      <c r="J87" s="33">
        <f>K87*10/K$4</f>
        <v>0.028563267637817764</v>
      </c>
      <c r="K87" s="52">
        <f>SUM(M87:AU87)</f>
        <v>1</v>
      </c>
      <c r="L87" s="18">
        <f>COUNTA(M87:AU87)</f>
        <v>1</v>
      </c>
      <c r="M87" s="6"/>
      <c r="N87" s="6"/>
      <c r="O87" s="6"/>
      <c r="P87" s="53"/>
      <c r="Q87" s="53"/>
      <c r="R87" s="53"/>
      <c r="S87" s="53"/>
      <c r="T87" s="53"/>
      <c r="U87" s="53"/>
      <c r="AK87">
        <v>1</v>
      </c>
    </row>
    <row r="88" spans="1:46" ht="12.75">
      <c r="A88" s="1" t="s">
        <v>152</v>
      </c>
      <c r="B88" s="50">
        <v>1.25</v>
      </c>
      <c r="C88" s="54">
        <v>1.05</v>
      </c>
      <c r="D88" s="51">
        <v>4.2700000000000005</v>
      </c>
      <c r="E88" s="51">
        <v>1.39</v>
      </c>
      <c r="F88" s="51">
        <v>6.63</v>
      </c>
      <c r="G88" s="51">
        <v>1.84</v>
      </c>
      <c r="H88" s="33">
        <v>2.33</v>
      </c>
      <c r="I88" s="33">
        <v>3.098927294398093</v>
      </c>
      <c r="J88" s="33">
        <f>K88*10/K$4</f>
        <v>10.796915167095115</v>
      </c>
      <c r="K88" s="52">
        <f>SUM(M88:AU88)</f>
        <v>378</v>
      </c>
      <c r="L88" s="18">
        <f>COUNTA(M88:AU88)</f>
        <v>30</v>
      </c>
      <c r="M88" s="6">
        <v>26</v>
      </c>
      <c r="N88" s="6"/>
      <c r="O88" s="6">
        <v>14</v>
      </c>
      <c r="P88" s="53">
        <v>2</v>
      </c>
      <c r="Q88" s="53"/>
      <c r="R88" s="53">
        <v>39</v>
      </c>
      <c r="S88" s="53">
        <v>39</v>
      </c>
      <c r="T88" s="53">
        <v>9</v>
      </c>
      <c r="U88" s="53"/>
      <c r="V88">
        <v>6</v>
      </c>
      <c r="W88">
        <v>3</v>
      </c>
      <c r="X88" s="53"/>
      <c r="Y88" s="53">
        <v>1</v>
      </c>
      <c r="Z88" s="53">
        <v>11</v>
      </c>
      <c r="AA88" s="53">
        <v>8</v>
      </c>
      <c r="AB88" s="53">
        <v>2</v>
      </c>
      <c r="AC88" s="53">
        <v>7</v>
      </c>
      <c r="AD88">
        <v>2</v>
      </c>
      <c r="AE88">
        <v>2</v>
      </c>
      <c r="AF88">
        <v>17</v>
      </c>
      <c r="AG88">
        <v>25</v>
      </c>
      <c r="AH88">
        <v>29</v>
      </c>
      <c r="AI88">
        <v>8</v>
      </c>
      <c r="AJ88">
        <v>18</v>
      </c>
      <c r="AK88">
        <v>1</v>
      </c>
      <c r="AL88">
        <v>11</v>
      </c>
      <c r="AM88">
        <v>4</v>
      </c>
      <c r="AN88">
        <v>1</v>
      </c>
      <c r="AO88">
        <v>12</v>
      </c>
      <c r="AP88" s="5">
        <v>31</v>
      </c>
      <c r="AQ88" s="5">
        <v>24</v>
      </c>
      <c r="AR88">
        <v>21</v>
      </c>
      <c r="AS88">
        <v>4</v>
      </c>
      <c r="AT88">
        <v>1</v>
      </c>
    </row>
    <row r="89" spans="1:46" ht="12.75">
      <c r="A89" s="1" t="s">
        <v>153</v>
      </c>
      <c r="B89" s="50">
        <v>15.79</v>
      </c>
      <c r="C89" s="54">
        <v>3.38</v>
      </c>
      <c r="D89" s="51">
        <v>118.48</v>
      </c>
      <c r="E89" s="51">
        <v>4.23</v>
      </c>
      <c r="F89" s="51">
        <v>222</v>
      </c>
      <c r="G89" s="51">
        <v>31.53</v>
      </c>
      <c r="H89" s="33">
        <v>1.67</v>
      </c>
      <c r="I89" s="33">
        <v>40.40524433849821</v>
      </c>
      <c r="J89" s="33">
        <f>K89*10/K$4</f>
        <v>186.1753784632962</v>
      </c>
      <c r="K89" s="52">
        <f>SUM(M89:AU89)</f>
        <v>6518</v>
      </c>
      <c r="L89" s="18">
        <f>COUNTA(M89:AU89)</f>
        <v>32</v>
      </c>
      <c r="M89" s="6">
        <v>197</v>
      </c>
      <c r="N89" s="6">
        <v>1</v>
      </c>
      <c r="O89" s="6">
        <v>985</v>
      </c>
      <c r="P89" s="53"/>
      <c r="Q89" s="53">
        <v>21</v>
      </c>
      <c r="R89" s="53">
        <v>67</v>
      </c>
      <c r="S89" s="53">
        <v>189</v>
      </c>
      <c r="T89" s="53">
        <v>50</v>
      </c>
      <c r="U89" s="53"/>
      <c r="V89" s="53">
        <v>30</v>
      </c>
      <c r="W89" s="53">
        <v>2</v>
      </c>
      <c r="X89" s="53">
        <v>4</v>
      </c>
      <c r="Y89" s="53">
        <v>1</v>
      </c>
      <c r="Z89" s="53">
        <v>293</v>
      </c>
      <c r="AA89" s="53">
        <v>61</v>
      </c>
      <c r="AB89" s="53">
        <v>17</v>
      </c>
      <c r="AC89" s="53">
        <v>133</v>
      </c>
      <c r="AD89">
        <v>3</v>
      </c>
      <c r="AE89">
        <v>21</v>
      </c>
      <c r="AF89">
        <v>100</v>
      </c>
      <c r="AG89">
        <v>242</v>
      </c>
      <c r="AH89">
        <v>1039</v>
      </c>
      <c r="AI89">
        <v>119</v>
      </c>
      <c r="AJ89">
        <v>934</v>
      </c>
      <c r="AK89">
        <v>24</v>
      </c>
      <c r="AL89">
        <v>111</v>
      </c>
      <c r="AM89">
        <v>98</v>
      </c>
      <c r="AN89">
        <v>6</v>
      </c>
      <c r="AO89">
        <v>40</v>
      </c>
      <c r="AP89" s="5">
        <v>1067</v>
      </c>
      <c r="AQ89" s="5">
        <v>330</v>
      </c>
      <c r="AR89">
        <v>102</v>
      </c>
      <c r="AS89">
        <v>166</v>
      </c>
      <c r="AT89">
        <v>65</v>
      </c>
    </row>
    <row r="90" spans="1:42" ht="12.75">
      <c r="A90" s="1" t="s">
        <v>154</v>
      </c>
      <c r="B90" s="50">
        <v>0.03</v>
      </c>
      <c r="C90" s="54">
        <v>0.03</v>
      </c>
      <c r="D90" s="51"/>
      <c r="E90" s="51"/>
      <c r="F90" s="51">
        <v>0.1</v>
      </c>
      <c r="G90" s="51">
        <v>0.04</v>
      </c>
      <c r="H90" s="33"/>
      <c r="I90" s="33">
        <v>0.03972983710766786</v>
      </c>
      <c r="J90" s="33">
        <f>K90*10/K$4</f>
        <v>0.05712653527563553</v>
      </c>
      <c r="K90" s="52">
        <f>SUM(M90:AU90)</f>
        <v>2</v>
      </c>
      <c r="L90" s="18">
        <f>COUNTA(M90:AU90)</f>
        <v>2</v>
      </c>
      <c r="M90" s="6"/>
      <c r="N90" s="6"/>
      <c r="O90" s="6"/>
      <c r="P90" s="53"/>
      <c r="Q90" s="53"/>
      <c r="R90" s="53"/>
      <c r="S90" s="53"/>
      <c r="T90" s="53"/>
      <c r="U90" s="53"/>
      <c r="AL90">
        <v>1</v>
      </c>
      <c r="AP90" s="5">
        <v>1</v>
      </c>
    </row>
    <row r="91" spans="1:45" ht="12.75">
      <c r="A91" s="1" t="s">
        <v>155</v>
      </c>
      <c r="B91" s="50">
        <v>0.73</v>
      </c>
      <c r="C91" s="54">
        <v>0.18</v>
      </c>
      <c r="D91" s="51">
        <v>2.0300000000000002</v>
      </c>
      <c r="E91" s="51"/>
      <c r="F91" s="51">
        <v>0.6</v>
      </c>
      <c r="G91" s="51">
        <v>0.13</v>
      </c>
      <c r="H91" s="33">
        <v>0.05</v>
      </c>
      <c r="I91" s="33">
        <v>0.7151370679380215</v>
      </c>
      <c r="J91" s="33">
        <f>K91*10/K$4</f>
        <v>0.6855184233076264</v>
      </c>
      <c r="K91" s="52">
        <f>SUM(M91:AU91)</f>
        <v>24</v>
      </c>
      <c r="L91" s="18">
        <f>COUNTA(M91:AU91)</f>
        <v>11</v>
      </c>
      <c r="M91" s="6">
        <v>1</v>
      </c>
      <c r="N91" s="6"/>
      <c r="O91" s="6">
        <v>1</v>
      </c>
      <c r="P91" s="53"/>
      <c r="Q91" s="53"/>
      <c r="R91" s="53"/>
      <c r="S91" s="53">
        <v>3</v>
      </c>
      <c r="T91" s="53"/>
      <c r="U91" s="53"/>
      <c r="Z91">
        <v>1</v>
      </c>
      <c r="AA91" s="6">
        <v>2</v>
      </c>
      <c r="AC91">
        <v>4</v>
      </c>
      <c r="AJ91">
        <v>1</v>
      </c>
      <c r="AL91">
        <v>1</v>
      </c>
      <c r="AP91" s="5">
        <v>6</v>
      </c>
      <c r="AQ91" s="5">
        <v>1</v>
      </c>
      <c r="AS91">
        <v>3</v>
      </c>
    </row>
    <row r="92" spans="1:21" ht="12.75">
      <c r="A92" s="1" t="s">
        <v>156</v>
      </c>
      <c r="B92" s="50"/>
      <c r="C92" s="9"/>
      <c r="D92" s="51">
        <v>0.03</v>
      </c>
      <c r="E92" s="51">
        <v>0.03</v>
      </c>
      <c r="F92" s="51">
        <v>0.07</v>
      </c>
      <c r="G92" s="51">
        <v>0.02</v>
      </c>
      <c r="H92" s="33"/>
      <c r="I92" s="33">
        <v>0.07945967421533572</v>
      </c>
      <c r="J92" s="33">
        <f>K92*10/K$4</f>
        <v>0</v>
      </c>
      <c r="K92" s="52">
        <f>SUM(M92:AU92)</f>
        <v>0</v>
      </c>
      <c r="L92" s="18">
        <f>COUNTA(M92:AU92)</f>
        <v>0</v>
      </c>
      <c r="M92" s="6"/>
      <c r="N92" s="6"/>
      <c r="O92" s="6"/>
      <c r="P92" s="53"/>
      <c r="Q92" s="53"/>
      <c r="R92" s="53"/>
      <c r="S92" s="53"/>
      <c r="T92" s="53"/>
      <c r="U92" s="53"/>
    </row>
    <row r="93" spans="1:21" ht="12.75">
      <c r="A93" s="1" t="s">
        <v>157</v>
      </c>
      <c r="B93" s="50"/>
      <c r="C93" s="54">
        <v>0.03</v>
      </c>
      <c r="D93" s="51"/>
      <c r="E93" s="51"/>
      <c r="F93" s="51"/>
      <c r="G93" s="51"/>
      <c r="H93" s="33"/>
      <c r="I93"/>
      <c r="J93" s="33">
        <f>K93*10/K$4</f>
        <v>0</v>
      </c>
      <c r="K93" s="52">
        <f>SUM(M93:AU93)</f>
        <v>0</v>
      </c>
      <c r="L93" s="18">
        <f>COUNTA(M93:AU93)</f>
        <v>0</v>
      </c>
      <c r="M93" s="6"/>
      <c r="N93" s="6"/>
      <c r="O93" s="6"/>
      <c r="P93" s="53"/>
      <c r="Q93" s="53"/>
      <c r="R93" s="53"/>
      <c r="S93" s="53"/>
      <c r="T93" s="53"/>
      <c r="U93" s="53"/>
    </row>
    <row r="94" spans="1:47" ht="12.75">
      <c r="A94" s="1" t="s">
        <v>158</v>
      </c>
      <c r="B94" s="50">
        <v>12.94</v>
      </c>
      <c r="C94" s="54">
        <v>10.65</v>
      </c>
      <c r="D94" s="51">
        <v>11.65</v>
      </c>
      <c r="E94" s="51">
        <v>8.42</v>
      </c>
      <c r="F94" s="51">
        <v>7.55</v>
      </c>
      <c r="G94" s="51">
        <v>7.76</v>
      </c>
      <c r="H94" s="33">
        <v>8.89</v>
      </c>
      <c r="I94" s="33">
        <v>10.290027810885976</v>
      </c>
      <c r="J94" s="33">
        <f>K94*10/K$4</f>
        <v>8.768923164810055</v>
      </c>
      <c r="K94" s="52">
        <f>SUM(M94:AU94)</f>
        <v>307</v>
      </c>
      <c r="L94" s="18">
        <f>COUNTA(M94:AU94)</f>
        <v>30</v>
      </c>
      <c r="M94" s="6">
        <v>3</v>
      </c>
      <c r="N94" s="6">
        <v>4</v>
      </c>
      <c r="O94" s="6">
        <v>14</v>
      </c>
      <c r="P94" s="53">
        <v>13</v>
      </c>
      <c r="Q94" s="53">
        <v>29</v>
      </c>
      <c r="R94" s="53">
        <v>5</v>
      </c>
      <c r="S94" s="53">
        <v>1</v>
      </c>
      <c r="T94" s="53">
        <v>7</v>
      </c>
      <c r="U94" s="53">
        <v>4</v>
      </c>
      <c r="V94" s="49"/>
      <c r="W94" s="49">
        <v>7</v>
      </c>
      <c r="X94" s="49">
        <v>21</v>
      </c>
      <c r="Y94" s="49">
        <v>21</v>
      </c>
      <c r="Z94" s="49">
        <v>9</v>
      </c>
      <c r="AA94" s="49">
        <v>16</v>
      </c>
      <c r="AB94" s="49">
        <v>8</v>
      </c>
      <c r="AC94" s="49">
        <v>19</v>
      </c>
      <c r="AD94">
        <v>19</v>
      </c>
      <c r="AE94">
        <v>1</v>
      </c>
      <c r="AF94">
        <v>11</v>
      </c>
      <c r="AG94">
        <v>8</v>
      </c>
      <c r="AI94">
        <v>2</v>
      </c>
      <c r="AJ94">
        <v>16</v>
      </c>
      <c r="AK94">
        <v>2</v>
      </c>
      <c r="AL94">
        <v>19</v>
      </c>
      <c r="AM94">
        <v>1</v>
      </c>
      <c r="AP94" s="5">
        <v>5</v>
      </c>
      <c r="AQ94" s="5">
        <v>1</v>
      </c>
      <c r="AR94" s="5">
        <v>27</v>
      </c>
      <c r="AS94" s="5"/>
      <c r="AT94" s="5">
        <v>3</v>
      </c>
      <c r="AU94">
        <v>11</v>
      </c>
    </row>
    <row r="95" spans="1:46" ht="12.75">
      <c r="A95" s="1" t="s">
        <v>159</v>
      </c>
      <c r="B95" s="50"/>
      <c r="C95" s="54"/>
      <c r="D95" s="51"/>
      <c r="E95" s="51"/>
      <c r="F95" s="51"/>
      <c r="G95" s="51"/>
      <c r="H95" s="33"/>
      <c r="I95"/>
      <c r="J95" s="33">
        <f>K95*10/K$4</f>
        <v>0.028563267637817764</v>
      </c>
      <c r="K95" s="52">
        <f>SUM(M95:AU95)</f>
        <v>1</v>
      </c>
      <c r="L95" s="18">
        <f>COUNTA(M95:AU95)</f>
        <v>1</v>
      </c>
      <c r="M95" s="6"/>
      <c r="N95" s="6"/>
      <c r="O95" s="6"/>
      <c r="P95" s="53"/>
      <c r="Q95" s="53"/>
      <c r="R95" s="53"/>
      <c r="S95" s="53"/>
      <c r="T95" s="53"/>
      <c r="U95" s="53"/>
      <c r="V95" s="49"/>
      <c r="W95" s="49"/>
      <c r="X95" s="49"/>
      <c r="Y95" s="49"/>
      <c r="Z95" s="49"/>
      <c r="AA95" s="49"/>
      <c r="AB95" s="49"/>
      <c r="AC95" s="49"/>
      <c r="AJ95">
        <v>1</v>
      </c>
      <c r="AR95" s="5"/>
      <c r="AS95" s="5"/>
      <c r="AT95" s="5"/>
    </row>
    <row r="96" spans="1:44" ht="12.75">
      <c r="A96" s="1" t="s">
        <v>160</v>
      </c>
      <c r="B96" s="50"/>
      <c r="C96" s="33">
        <v>0.16</v>
      </c>
      <c r="D96" s="51"/>
      <c r="E96" s="51">
        <v>0.66</v>
      </c>
      <c r="F96" s="51">
        <v>0.38</v>
      </c>
      <c r="G96" s="51">
        <v>0.67</v>
      </c>
      <c r="H96" s="33">
        <v>0.2</v>
      </c>
      <c r="I96" s="3">
        <v>0.48</v>
      </c>
      <c r="J96" s="33">
        <f>K96*10/K$4</f>
        <v>1.1996572407883461</v>
      </c>
      <c r="K96" s="52">
        <f>SUM(M96:AU96)</f>
        <v>42</v>
      </c>
      <c r="L96" s="18">
        <f>COUNTA(M96:AU96)</f>
        <v>7</v>
      </c>
      <c r="M96" s="6"/>
      <c r="N96" s="6"/>
      <c r="O96" s="6">
        <v>1</v>
      </c>
      <c r="P96" s="53"/>
      <c r="Q96" s="53">
        <v>2</v>
      </c>
      <c r="R96" s="53"/>
      <c r="S96" s="53"/>
      <c r="T96" s="53"/>
      <c r="U96" s="53"/>
      <c r="AG96">
        <v>9</v>
      </c>
      <c r="AH96">
        <v>5</v>
      </c>
      <c r="AP96" s="5">
        <v>6</v>
      </c>
      <c r="AQ96" s="5">
        <v>7</v>
      </c>
      <c r="AR96">
        <v>12</v>
      </c>
    </row>
    <row r="97" spans="1:46" ht="12.75">
      <c r="A97" s="1" t="s">
        <v>161</v>
      </c>
      <c r="B97" s="50">
        <v>0.81</v>
      </c>
      <c r="C97" s="54">
        <v>1.26</v>
      </c>
      <c r="D97" s="51">
        <v>5.98</v>
      </c>
      <c r="E97" s="51">
        <v>11.75</v>
      </c>
      <c r="F97" s="51">
        <v>0.17</v>
      </c>
      <c r="G97" s="51">
        <v>2.85</v>
      </c>
      <c r="H97" s="33">
        <v>4.99</v>
      </c>
      <c r="I97" s="33">
        <v>8.621374652363924</v>
      </c>
      <c r="J97" s="33">
        <f>K97*10/K$4</f>
        <v>1.9994287346472435</v>
      </c>
      <c r="K97" s="52">
        <f>SUM(M97:AU97)</f>
        <v>70</v>
      </c>
      <c r="L97" s="18">
        <f>COUNTA(M97:AU97)</f>
        <v>9</v>
      </c>
      <c r="M97" s="6"/>
      <c r="N97" s="6"/>
      <c r="O97" s="6"/>
      <c r="P97" s="53"/>
      <c r="Q97" s="53"/>
      <c r="R97" s="53">
        <v>5</v>
      </c>
      <c r="S97" s="53"/>
      <c r="T97" s="53"/>
      <c r="U97" s="53"/>
      <c r="X97" s="53">
        <v>20</v>
      </c>
      <c r="Y97" s="53"/>
      <c r="Z97" s="53"/>
      <c r="AA97" s="53"/>
      <c r="AB97" s="53">
        <v>9</v>
      </c>
      <c r="AC97" s="53">
        <v>3</v>
      </c>
      <c r="AL97">
        <v>1</v>
      </c>
      <c r="AM97">
        <v>2</v>
      </c>
      <c r="AQ97" s="5">
        <v>9</v>
      </c>
      <c r="AR97" s="5">
        <v>6</v>
      </c>
      <c r="AS97" s="5"/>
      <c r="AT97" s="5">
        <v>15</v>
      </c>
    </row>
    <row r="98" spans="1:47" ht="12.75">
      <c r="A98" s="1" t="s">
        <v>162</v>
      </c>
      <c r="B98" s="50">
        <v>8.71</v>
      </c>
      <c r="C98" s="54">
        <v>3.82</v>
      </c>
      <c r="D98" s="51">
        <v>4.05</v>
      </c>
      <c r="E98" s="51">
        <v>4.89</v>
      </c>
      <c r="F98" s="51">
        <v>7.09</v>
      </c>
      <c r="G98" s="51">
        <v>6.08</v>
      </c>
      <c r="H98" s="33">
        <v>6.16</v>
      </c>
      <c r="I98" s="33">
        <v>7.151370679380214</v>
      </c>
      <c r="J98" s="33">
        <f>K98*10/K$4</f>
        <v>7.9120251356755205</v>
      </c>
      <c r="K98" s="52">
        <f>SUM(M98:AU98)</f>
        <v>277</v>
      </c>
      <c r="L98" s="18">
        <f>COUNTA(M98:AU98)</f>
        <v>31</v>
      </c>
      <c r="M98" s="6">
        <v>4</v>
      </c>
      <c r="N98" s="6">
        <v>1</v>
      </c>
      <c r="O98" s="6">
        <v>3</v>
      </c>
      <c r="P98" s="53">
        <v>15</v>
      </c>
      <c r="Q98" s="53">
        <v>21</v>
      </c>
      <c r="R98" s="53">
        <v>1</v>
      </c>
      <c r="S98" s="53">
        <v>2</v>
      </c>
      <c r="T98" s="53">
        <v>2</v>
      </c>
      <c r="U98" s="53">
        <v>5</v>
      </c>
      <c r="V98" s="49">
        <v>7</v>
      </c>
      <c r="W98" s="49">
        <v>9</v>
      </c>
      <c r="X98" s="49">
        <v>36</v>
      </c>
      <c r="Y98" s="49">
        <v>3</v>
      </c>
      <c r="Z98" s="49">
        <v>5</v>
      </c>
      <c r="AA98" s="49">
        <v>23</v>
      </c>
      <c r="AB98" s="49">
        <v>5</v>
      </c>
      <c r="AC98" s="49">
        <v>11</v>
      </c>
      <c r="AD98">
        <v>35</v>
      </c>
      <c r="AE98">
        <v>12</v>
      </c>
      <c r="AF98">
        <v>2</v>
      </c>
      <c r="AG98">
        <v>3</v>
      </c>
      <c r="AH98">
        <v>2</v>
      </c>
      <c r="AI98">
        <v>2</v>
      </c>
      <c r="AJ98">
        <v>15</v>
      </c>
      <c r="AK98">
        <v>1</v>
      </c>
      <c r="AL98">
        <v>8</v>
      </c>
      <c r="AO98">
        <v>4</v>
      </c>
      <c r="AQ98" s="5">
        <v>6</v>
      </c>
      <c r="AR98" s="5">
        <v>5</v>
      </c>
      <c r="AS98" s="5"/>
      <c r="AT98" s="5">
        <v>2</v>
      </c>
      <c r="AU98">
        <v>27</v>
      </c>
    </row>
    <row r="99" spans="1:47" ht="12.75">
      <c r="A99" s="1" t="s">
        <v>163</v>
      </c>
      <c r="B99" s="50">
        <v>4.68</v>
      </c>
      <c r="C99" s="54">
        <v>3.56</v>
      </c>
      <c r="D99" s="51">
        <v>3.96</v>
      </c>
      <c r="E99" s="51">
        <v>4.07</v>
      </c>
      <c r="F99" s="51">
        <v>3.92</v>
      </c>
      <c r="G99" s="51">
        <v>3.27</v>
      </c>
      <c r="H99" s="33">
        <v>4.67</v>
      </c>
      <c r="I99" s="33">
        <v>4.727850615812475</v>
      </c>
      <c r="J99" s="33">
        <f>K99*10/K$4</f>
        <v>4.884318766066838</v>
      </c>
      <c r="K99" s="52">
        <f>SUM(M99:AU99)</f>
        <v>171</v>
      </c>
      <c r="L99" s="18">
        <f>COUNTA(M99:AU99)</f>
        <v>29</v>
      </c>
      <c r="M99" s="6">
        <v>7</v>
      </c>
      <c r="N99" s="6"/>
      <c r="O99" s="6">
        <v>6</v>
      </c>
      <c r="P99" s="53">
        <v>5</v>
      </c>
      <c r="Q99" s="53">
        <v>11</v>
      </c>
      <c r="R99" s="53"/>
      <c r="S99" s="53">
        <v>2</v>
      </c>
      <c r="T99" s="53">
        <v>2</v>
      </c>
      <c r="U99" s="53">
        <v>4</v>
      </c>
      <c r="V99" s="49">
        <v>5</v>
      </c>
      <c r="W99" s="49">
        <v>6</v>
      </c>
      <c r="X99" s="49">
        <v>17</v>
      </c>
      <c r="Y99" s="49">
        <v>5</v>
      </c>
      <c r="Z99" s="49">
        <v>7</v>
      </c>
      <c r="AA99" s="49">
        <v>12</v>
      </c>
      <c r="AB99" s="49">
        <v>6</v>
      </c>
      <c r="AC99" s="49">
        <v>4</v>
      </c>
      <c r="AD99">
        <v>8</v>
      </c>
      <c r="AE99">
        <v>1</v>
      </c>
      <c r="AF99">
        <v>2</v>
      </c>
      <c r="AG99">
        <v>3</v>
      </c>
      <c r="AH99">
        <v>2</v>
      </c>
      <c r="AI99">
        <v>1</v>
      </c>
      <c r="AJ99">
        <v>10</v>
      </c>
      <c r="AL99">
        <v>4</v>
      </c>
      <c r="AM99">
        <v>4</v>
      </c>
      <c r="AP99" s="5">
        <v>2</v>
      </c>
      <c r="AQ99" s="5">
        <v>2</v>
      </c>
      <c r="AR99" s="5">
        <v>17</v>
      </c>
      <c r="AS99" s="5"/>
      <c r="AT99" s="5">
        <v>1</v>
      </c>
      <c r="AU99">
        <v>15</v>
      </c>
    </row>
    <row r="100" spans="1:47" ht="12.75">
      <c r="A100" s="1" t="s">
        <v>164</v>
      </c>
      <c r="B100" s="50">
        <v>2.47</v>
      </c>
      <c r="C100" s="54">
        <v>1.52</v>
      </c>
      <c r="D100" s="51">
        <v>1.9</v>
      </c>
      <c r="E100" s="51">
        <v>1.99</v>
      </c>
      <c r="F100" s="51">
        <v>3.75</v>
      </c>
      <c r="G100" s="51">
        <v>1.72</v>
      </c>
      <c r="H100" s="33">
        <v>3.91</v>
      </c>
      <c r="I100" s="33">
        <v>2.820818434644418</v>
      </c>
      <c r="J100" s="33">
        <f>K100*10/K$4</f>
        <v>3.884604398743216</v>
      </c>
      <c r="K100" s="52">
        <f>SUM(M100:AU100)</f>
        <v>136</v>
      </c>
      <c r="L100" s="18">
        <f>COUNTA(M100:AU100)</f>
        <v>27</v>
      </c>
      <c r="M100" s="6">
        <v>6</v>
      </c>
      <c r="N100" s="6"/>
      <c r="O100" s="6">
        <v>1</v>
      </c>
      <c r="P100" s="53"/>
      <c r="Q100" s="53">
        <v>1</v>
      </c>
      <c r="R100" s="53">
        <v>5</v>
      </c>
      <c r="S100" s="53">
        <v>10</v>
      </c>
      <c r="T100" s="53">
        <v>3</v>
      </c>
      <c r="U100" s="53">
        <v>1</v>
      </c>
      <c r="V100" s="49">
        <v>4</v>
      </c>
      <c r="W100" s="49">
        <v>13</v>
      </c>
      <c r="X100" s="49">
        <v>9</v>
      </c>
      <c r="Y100" s="49">
        <v>2</v>
      </c>
      <c r="Z100" s="49">
        <v>2</v>
      </c>
      <c r="AA100" s="49">
        <v>6</v>
      </c>
      <c r="AB100" s="49">
        <v>4</v>
      </c>
      <c r="AC100" s="49">
        <v>2</v>
      </c>
      <c r="AD100">
        <v>4</v>
      </c>
      <c r="AE100">
        <v>1</v>
      </c>
      <c r="AF100">
        <v>7</v>
      </c>
      <c r="AG100">
        <v>2</v>
      </c>
      <c r="AH100">
        <v>4</v>
      </c>
      <c r="AJ100">
        <v>2</v>
      </c>
      <c r="AL100">
        <v>7</v>
      </c>
      <c r="AM100">
        <v>2</v>
      </c>
      <c r="AP100" s="5">
        <v>8</v>
      </c>
      <c r="AQ100" s="5">
        <v>6</v>
      </c>
      <c r="AR100" s="5">
        <v>14</v>
      </c>
      <c r="AS100" s="5"/>
      <c r="AT100" s="5"/>
      <c r="AU100">
        <v>10</v>
      </c>
    </row>
    <row r="101" spans="1:47" ht="12.75">
      <c r="A101" s="1" t="s">
        <v>165</v>
      </c>
      <c r="B101" s="50">
        <v>11.21</v>
      </c>
      <c r="C101" s="54">
        <v>27.64</v>
      </c>
      <c r="D101" s="51">
        <v>26.96</v>
      </c>
      <c r="E101" s="51">
        <v>37.050000000000004</v>
      </c>
      <c r="F101" s="51">
        <v>37</v>
      </c>
      <c r="G101" s="51">
        <v>26.75</v>
      </c>
      <c r="H101" s="33">
        <v>28.58</v>
      </c>
      <c r="I101" s="33">
        <v>33.53198251887167</v>
      </c>
      <c r="J101" s="33">
        <f>K101*10/K$4</f>
        <v>46.32962010854041</v>
      </c>
      <c r="K101" s="52">
        <f>SUM(M101:AU101)</f>
        <v>1622</v>
      </c>
      <c r="L101" s="18">
        <f>COUNTA(M101:AU101)</f>
        <v>35</v>
      </c>
      <c r="M101" s="6">
        <v>44</v>
      </c>
      <c r="N101" s="6">
        <v>20</v>
      </c>
      <c r="O101" s="6">
        <v>55</v>
      </c>
      <c r="P101" s="53">
        <v>66</v>
      </c>
      <c r="Q101" s="53">
        <v>75</v>
      </c>
      <c r="R101" s="53">
        <v>52</v>
      </c>
      <c r="S101" s="53">
        <v>43</v>
      </c>
      <c r="T101" s="53">
        <v>30</v>
      </c>
      <c r="U101" s="53">
        <v>8</v>
      </c>
      <c r="V101" s="49">
        <v>46</v>
      </c>
      <c r="W101" s="49">
        <v>86</v>
      </c>
      <c r="X101" s="49">
        <v>33</v>
      </c>
      <c r="Y101" s="49">
        <v>47</v>
      </c>
      <c r="Z101" s="49">
        <v>23</v>
      </c>
      <c r="AA101" s="49">
        <v>68</v>
      </c>
      <c r="AB101" s="49">
        <v>7</v>
      </c>
      <c r="AC101" s="49">
        <v>45</v>
      </c>
      <c r="AD101">
        <v>35</v>
      </c>
      <c r="AE101">
        <v>13</v>
      </c>
      <c r="AF101">
        <v>129</v>
      </c>
      <c r="AG101">
        <v>144</v>
      </c>
      <c r="AH101">
        <v>73</v>
      </c>
      <c r="AI101">
        <v>32</v>
      </c>
      <c r="AJ101">
        <v>40</v>
      </c>
      <c r="AK101">
        <v>15</v>
      </c>
      <c r="AL101">
        <v>70</v>
      </c>
      <c r="AM101">
        <v>32</v>
      </c>
      <c r="AN101">
        <v>3</v>
      </c>
      <c r="AO101">
        <v>10</v>
      </c>
      <c r="AP101" s="5">
        <v>102</v>
      </c>
      <c r="AQ101" s="5">
        <v>86</v>
      </c>
      <c r="AR101" s="5">
        <v>62</v>
      </c>
      <c r="AS101" s="5">
        <v>2</v>
      </c>
      <c r="AT101" s="5">
        <v>13</v>
      </c>
      <c r="AU101">
        <v>13</v>
      </c>
    </row>
    <row r="102" spans="1:47" ht="12.75">
      <c r="A102" s="1" t="s">
        <v>166</v>
      </c>
      <c r="B102" s="50">
        <v>49.08</v>
      </c>
      <c r="C102" s="54">
        <v>52.07</v>
      </c>
      <c r="D102" s="51">
        <v>51.99</v>
      </c>
      <c r="E102" s="51">
        <v>51.89</v>
      </c>
      <c r="F102" s="51">
        <v>61.3</v>
      </c>
      <c r="G102" s="51">
        <v>45.24</v>
      </c>
      <c r="H102" s="33">
        <v>50.99</v>
      </c>
      <c r="I102" s="33">
        <v>78.82399682161302</v>
      </c>
      <c r="J102" s="33">
        <f>K102*10/K$4</f>
        <v>87.06083976006855</v>
      </c>
      <c r="K102" s="52">
        <f>SUM(M102:AU102)</f>
        <v>3048</v>
      </c>
      <c r="L102" s="18">
        <f>COUNTA(M102:AU102)</f>
        <v>35</v>
      </c>
      <c r="M102" s="6">
        <v>79</v>
      </c>
      <c r="N102" s="6">
        <v>39</v>
      </c>
      <c r="O102" s="6">
        <v>115</v>
      </c>
      <c r="P102" s="53">
        <v>43</v>
      </c>
      <c r="Q102" s="53">
        <v>23</v>
      </c>
      <c r="R102" s="53">
        <v>91</v>
      </c>
      <c r="S102" s="53">
        <v>102</v>
      </c>
      <c r="T102" s="53">
        <v>57</v>
      </c>
      <c r="U102" s="53">
        <v>32</v>
      </c>
      <c r="V102" s="49">
        <v>92</v>
      </c>
      <c r="W102" s="49">
        <v>127</v>
      </c>
      <c r="X102" s="49">
        <v>58</v>
      </c>
      <c r="Y102" s="49">
        <v>77</v>
      </c>
      <c r="Z102" s="49">
        <v>47</v>
      </c>
      <c r="AA102" s="49">
        <v>153</v>
      </c>
      <c r="AB102" s="49">
        <v>8</v>
      </c>
      <c r="AC102" s="49">
        <v>86</v>
      </c>
      <c r="AD102">
        <v>30</v>
      </c>
      <c r="AE102">
        <v>33</v>
      </c>
      <c r="AF102">
        <v>301</v>
      </c>
      <c r="AG102">
        <v>215</v>
      </c>
      <c r="AH102">
        <v>202</v>
      </c>
      <c r="AI102">
        <v>94</v>
      </c>
      <c r="AJ102">
        <v>274</v>
      </c>
      <c r="AK102">
        <v>30</v>
      </c>
      <c r="AL102">
        <v>52</v>
      </c>
      <c r="AM102">
        <v>31</v>
      </c>
      <c r="AN102">
        <v>14</v>
      </c>
      <c r="AO102">
        <v>95</v>
      </c>
      <c r="AP102" s="5">
        <v>211</v>
      </c>
      <c r="AQ102" s="5">
        <v>111</v>
      </c>
      <c r="AR102" s="5">
        <v>53</v>
      </c>
      <c r="AS102" s="5">
        <v>33</v>
      </c>
      <c r="AT102" s="5">
        <v>27</v>
      </c>
      <c r="AU102">
        <v>13</v>
      </c>
    </row>
    <row r="103" spans="1:36" ht="12.75">
      <c r="A103" s="1" t="s">
        <v>167</v>
      </c>
      <c r="B103" s="50">
        <v>0</v>
      </c>
      <c r="C103" s="9"/>
      <c r="D103" s="51">
        <v>0.03</v>
      </c>
      <c r="E103" s="51">
        <v>0.11</v>
      </c>
      <c r="F103" s="51">
        <v>0.02</v>
      </c>
      <c r="G103" s="51">
        <v>0.02</v>
      </c>
      <c r="H103" s="33"/>
      <c r="I103"/>
      <c r="J103" s="33">
        <f>K103*10/K$4</f>
        <v>0.028563267637817764</v>
      </c>
      <c r="K103" s="52">
        <f>SUM(M103:AU103)</f>
        <v>1</v>
      </c>
      <c r="L103" s="18">
        <f>COUNTA(M103:AU103)</f>
        <v>1</v>
      </c>
      <c r="M103" s="6"/>
      <c r="N103" s="6"/>
      <c r="O103" s="6"/>
      <c r="P103" s="53"/>
      <c r="Q103" s="53"/>
      <c r="R103" s="53"/>
      <c r="S103" s="53"/>
      <c r="T103" s="53"/>
      <c r="U103" s="53"/>
      <c r="AJ103">
        <v>1</v>
      </c>
    </row>
    <row r="104" spans="1:47" ht="12.75">
      <c r="A104" s="1" t="s">
        <v>168</v>
      </c>
      <c r="B104" s="50">
        <v>1.9</v>
      </c>
      <c r="C104" s="54">
        <v>2.23</v>
      </c>
      <c r="D104" s="51">
        <v>2.75</v>
      </c>
      <c r="E104" s="51">
        <v>2.32</v>
      </c>
      <c r="F104" s="51">
        <v>1.85</v>
      </c>
      <c r="G104" s="51">
        <v>1.82</v>
      </c>
      <c r="H104" s="33">
        <v>2.57</v>
      </c>
      <c r="I104" s="33">
        <v>3.575685339690107</v>
      </c>
      <c r="J104" s="33">
        <f>K104*10/K$4</f>
        <v>2.799200228506141</v>
      </c>
      <c r="K104" s="52">
        <f>SUM(M104:AU104)</f>
        <v>98</v>
      </c>
      <c r="L104" s="18">
        <f>COUNTA(M104:AU104)</f>
        <v>26</v>
      </c>
      <c r="M104" s="6">
        <v>1</v>
      </c>
      <c r="N104" s="6"/>
      <c r="O104" s="6">
        <v>5</v>
      </c>
      <c r="P104" s="53">
        <v>2</v>
      </c>
      <c r="Q104" s="53">
        <v>5</v>
      </c>
      <c r="R104" s="53">
        <v>1</v>
      </c>
      <c r="S104" s="53"/>
      <c r="T104" s="53">
        <v>2</v>
      </c>
      <c r="U104" s="53"/>
      <c r="V104" s="49">
        <v>1</v>
      </c>
      <c r="W104" s="49">
        <v>2</v>
      </c>
      <c r="X104" s="49">
        <v>3</v>
      </c>
      <c r="Y104" s="49">
        <v>2</v>
      </c>
      <c r="Z104" s="49">
        <v>3</v>
      </c>
      <c r="AA104" s="49">
        <v>5</v>
      </c>
      <c r="AB104" s="49">
        <v>4</v>
      </c>
      <c r="AC104" s="49">
        <v>6</v>
      </c>
      <c r="AD104">
        <v>7</v>
      </c>
      <c r="AF104">
        <v>8</v>
      </c>
      <c r="AG104">
        <v>2</v>
      </c>
      <c r="AH104">
        <v>1</v>
      </c>
      <c r="AJ104">
        <v>2</v>
      </c>
      <c r="AL104">
        <v>8</v>
      </c>
      <c r="AM104">
        <v>2</v>
      </c>
      <c r="AP104" s="5">
        <v>4</v>
      </c>
      <c r="AQ104" s="5">
        <v>5</v>
      </c>
      <c r="AR104" s="5">
        <v>13</v>
      </c>
      <c r="AS104" s="5"/>
      <c r="AT104" s="5">
        <v>1</v>
      </c>
      <c r="AU104">
        <v>3</v>
      </c>
    </row>
    <row r="105" spans="1:46" ht="12.75">
      <c r="A105" s="1" t="s">
        <v>169</v>
      </c>
      <c r="B105" s="50">
        <v>0.14</v>
      </c>
      <c r="C105" s="54">
        <v>0.13</v>
      </c>
      <c r="D105" s="51">
        <v>0.22</v>
      </c>
      <c r="E105" s="51">
        <v>0.27</v>
      </c>
      <c r="F105" s="51">
        <v>0.17</v>
      </c>
      <c r="G105" s="51">
        <v>0.25</v>
      </c>
      <c r="H105" s="33">
        <v>0.3765465303926842</v>
      </c>
      <c r="I105" s="33">
        <v>0.19864918553833927</v>
      </c>
      <c r="J105" s="33">
        <f>K105*10/K$4</f>
        <v>0.2570694087403599</v>
      </c>
      <c r="K105" s="52">
        <f>SUM(M105:AU105)</f>
        <v>9</v>
      </c>
      <c r="L105" s="18">
        <f>COUNTA(M105:AU105)</f>
        <v>8</v>
      </c>
      <c r="M105" s="6"/>
      <c r="N105" s="6"/>
      <c r="O105" s="6">
        <v>1</v>
      </c>
      <c r="P105" s="53"/>
      <c r="Q105" s="53">
        <v>1</v>
      </c>
      <c r="R105" s="53"/>
      <c r="S105" s="53"/>
      <c r="T105" s="53"/>
      <c r="U105" s="53"/>
      <c r="AA105" s="49">
        <v>1</v>
      </c>
      <c r="AB105" s="49"/>
      <c r="AC105" s="49">
        <v>2</v>
      </c>
      <c r="AD105">
        <v>1</v>
      </c>
      <c r="AF105">
        <v>1</v>
      </c>
      <c r="AM105">
        <v>1</v>
      </c>
      <c r="AT105">
        <v>1</v>
      </c>
    </row>
    <row r="106" spans="1:47" ht="12.75">
      <c r="A106" s="1" t="s">
        <v>170</v>
      </c>
      <c r="B106" s="50">
        <v>3.49</v>
      </c>
      <c r="C106" s="54">
        <v>4.11</v>
      </c>
      <c r="D106" s="51">
        <v>3.01</v>
      </c>
      <c r="E106" s="51">
        <v>5.57</v>
      </c>
      <c r="F106" s="51">
        <v>7.98</v>
      </c>
      <c r="G106" s="51">
        <v>4.86</v>
      </c>
      <c r="H106" s="33">
        <v>5.21</v>
      </c>
      <c r="I106" s="33">
        <v>5.323798172427493</v>
      </c>
      <c r="J106" s="33">
        <f>K106*10/K$4</f>
        <v>5.598400457012282</v>
      </c>
      <c r="K106" s="52">
        <f>SUM(M106:AU106)</f>
        <v>196</v>
      </c>
      <c r="L106" s="18">
        <f>COUNTA(M106:AU106)</f>
        <v>33</v>
      </c>
      <c r="M106" s="6">
        <v>11</v>
      </c>
      <c r="N106" s="6">
        <v>5</v>
      </c>
      <c r="O106" s="6">
        <v>5</v>
      </c>
      <c r="P106" s="53">
        <v>4</v>
      </c>
      <c r="Q106" s="53">
        <v>3</v>
      </c>
      <c r="R106" s="53">
        <v>11</v>
      </c>
      <c r="S106" s="53">
        <v>5</v>
      </c>
      <c r="T106" s="53">
        <v>7</v>
      </c>
      <c r="U106" s="53">
        <v>8</v>
      </c>
      <c r="V106" s="49">
        <v>12</v>
      </c>
      <c r="W106" s="49">
        <v>1</v>
      </c>
      <c r="X106" s="49">
        <v>7</v>
      </c>
      <c r="Y106" s="49">
        <v>6</v>
      </c>
      <c r="Z106" s="49">
        <v>10</v>
      </c>
      <c r="AA106" s="49">
        <v>7</v>
      </c>
      <c r="AB106" s="49">
        <v>2</v>
      </c>
      <c r="AC106" s="49">
        <v>1</v>
      </c>
      <c r="AD106">
        <v>11</v>
      </c>
      <c r="AE106">
        <v>1</v>
      </c>
      <c r="AF106">
        <v>1</v>
      </c>
      <c r="AG106">
        <v>8</v>
      </c>
      <c r="AH106">
        <v>2</v>
      </c>
      <c r="AI106">
        <v>2</v>
      </c>
      <c r="AJ106">
        <v>5</v>
      </c>
      <c r="AK106">
        <v>7</v>
      </c>
      <c r="AL106">
        <v>11</v>
      </c>
      <c r="AM106">
        <v>4</v>
      </c>
      <c r="AO106">
        <v>2</v>
      </c>
      <c r="AP106" s="5">
        <v>14</v>
      </c>
      <c r="AQ106" s="5">
        <v>1</v>
      </c>
      <c r="AR106" s="5">
        <v>9</v>
      </c>
      <c r="AS106" s="5"/>
      <c r="AT106" s="5">
        <v>8</v>
      </c>
      <c r="AU106">
        <v>5</v>
      </c>
    </row>
    <row r="107" spans="1:46" ht="12.75">
      <c r="A107" s="1" t="s">
        <v>171</v>
      </c>
      <c r="B107" s="50">
        <v>12.18</v>
      </c>
      <c r="C107" s="54">
        <v>12.04</v>
      </c>
      <c r="D107" s="51">
        <v>9.620000000000001</v>
      </c>
      <c r="E107" s="51">
        <v>10.63</v>
      </c>
      <c r="F107" s="51">
        <v>10.77</v>
      </c>
      <c r="G107" s="51">
        <v>8.99</v>
      </c>
      <c r="H107" s="33">
        <v>8.98</v>
      </c>
      <c r="I107" s="33">
        <v>13.230035756853397</v>
      </c>
      <c r="J107" s="33">
        <f>K107*10/K$4</f>
        <v>15.96686660954013</v>
      </c>
      <c r="K107" s="52">
        <f>SUM(M107:AU107)</f>
        <v>559</v>
      </c>
      <c r="L107" s="18">
        <f>COUNTA(M107:AU107)</f>
        <v>32</v>
      </c>
      <c r="M107" s="6">
        <v>13</v>
      </c>
      <c r="N107" s="6">
        <v>6</v>
      </c>
      <c r="O107" s="6">
        <v>20</v>
      </c>
      <c r="P107" s="53">
        <v>1</v>
      </c>
      <c r="Q107" s="53">
        <v>22</v>
      </c>
      <c r="R107" s="53">
        <v>40</v>
      </c>
      <c r="S107" s="53">
        <v>24</v>
      </c>
      <c r="T107" s="53">
        <v>17</v>
      </c>
      <c r="U107" s="53">
        <v>4</v>
      </c>
      <c r="V107" s="49">
        <v>21</v>
      </c>
      <c r="W107" s="49">
        <v>34</v>
      </c>
      <c r="X107" s="49">
        <v>3</v>
      </c>
      <c r="Y107" s="49">
        <v>28</v>
      </c>
      <c r="Z107" s="49">
        <v>6</v>
      </c>
      <c r="AA107" s="49">
        <v>6</v>
      </c>
      <c r="AB107" s="49"/>
      <c r="AC107" s="49">
        <v>9</v>
      </c>
      <c r="AD107">
        <v>1</v>
      </c>
      <c r="AE107">
        <v>33</v>
      </c>
      <c r="AF107">
        <v>31</v>
      </c>
      <c r="AG107">
        <v>41</v>
      </c>
      <c r="AH107">
        <v>46</v>
      </c>
      <c r="AI107">
        <v>33</v>
      </c>
      <c r="AJ107">
        <v>30</v>
      </c>
      <c r="AK107">
        <v>13</v>
      </c>
      <c r="AL107">
        <v>16</v>
      </c>
      <c r="AM107">
        <v>4</v>
      </c>
      <c r="AN107">
        <v>5</v>
      </c>
      <c r="AO107">
        <v>8</v>
      </c>
      <c r="AP107" s="5">
        <v>36</v>
      </c>
      <c r="AQ107" s="5">
        <v>3</v>
      </c>
      <c r="AR107" s="5">
        <v>2</v>
      </c>
      <c r="AS107" s="5"/>
      <c r="AT107" s="5">
        <v>3</v>
      </c>
    </row>
    <row r="108" spans="1:21" ht="12.75">
      <c r="A108" s="1" t="s">
        <v>172</v>
      </c>
      <c r="B108" s="50">
        <v>0.05</v>
      </c>
      <c r="C108" s="9"/>
      <c r="D108" s="51"/>
      <c r="E108" s="51"/>
      <c r="F108" s="51">
        <v>0.24</v>
      </c>
      <c r="G108" s="51">
        <v>0.08</v>
      </c>
      <c r="H108" s="33"/>
      <c r="I108"/>
      <c r="J108" s="33">
        <f>K108*10/K$4</f>
        <v>0</v>
      </c>
      <c r="K108" s="52">
        <f>SUM(M108:AU108)</f>
        <v>0</v>
      </c>
      <c r="L108" s="18">
        <f>COUNTA(M108:AU108)</f>
        <v>0</v>
      </c>
      <c r="M108" s="6"/>
      <c r="N108" s="6"/>
      <c r="O108" s="6"/>
      <c r="P108" s="53"/>
      <c r="Q108" s="53"/>
      <c r="R108" s="53"/>
      <c r="S108" s="53"/>
      <c r="T108" s="53"/>
      <c r="U108" s="53"/>
    </row>
    <row r="109" spans="1:45" ht="12.75">
      <c r="A109" s="1" t="s">
        <v>173</v>
      </c>
      <c r="B109" s="50">
        <v>10.040000000000001</v>
      </c>
      <c r="C109" s="54">
        <v>18.87</v>
      </c>
      <c r="D109" s="51">
        <v>23.32</v>
      </c>
      <c r="E109" s="51">
        <v>37.160000000000004</v>
      </c>
      <c r="F109" s="51">
        <v>16.42</v>
      </c>
      <c r="G109" s="51">
        <v>21.26</v>
      </c>
      <c r="H109" s="33">
        <v>46.03</v>
      </c>
      <c r="I109" s="33">
        <v>41.91497814858959</v>
      </c>
      <c r="J109" s="33">
        <f>K109*10/K$4</f>
        <v>32.305055698371895</v>
      </c>
      <c r="K109" s="52">
        <f>SUM(M109:AU109)</f>
        <v>1131</v>
      </c>
      <c r="L109" s="18">
        <f>COUNTA(M109:AU109)</f>
        <v>23</v>
      </c>
      <c r="M109" s="6">
        <v>68</v>
      </c>
      <c r="N109" s="6"/>
      <c r="O109" s="6">
        <v>7</v>
      </c>
      <c r="P109" s="53"/>
      <c r="Q109" s="53">
        <v>20</v>
      </c>
      <c r="R109" s="53">
        <v>5</v>
      </c>
      <c r="S109" s="53">
        <v>282</v>
      </c>
      <c r="T109" s="53">
        <v>108</v>
      </c>
      <c r="U109" s="53">
        <v>4</v>
      </c>
      <c r="V109" s="49">
        <v>3</v>
      </c>
      <c r="W109" s="49">
        <v>69</v>
      </c>
      <c r="X109" s="49"/>
      <c r="Y109" s="49">
        <v>88</v>
      </c>
      <c r="Z109" s="49">
        <v>56</v>
      </c>
      <c r="AA109" s="49">
        <v>1</v>
      </c>
      <c r="AB109" s="49"/>
      <c r="AC109" s="49">
        <v>18</v>
      </c>
      <c r="AE109">
        <v>23</v>
      </c>
      <c r="AF109">
        <v>86</v>
      </c>
      <c r="AG109">
        <v>114</v>
      </c>
      <c r="AH109">
        <v>14</v>
      </c>
      <c r="AI109">
        <v>3</v>
      </c>
      <c r="AJ109">
        <v>1</v>
      </c>
      <c r="AN109">
        <v>20</v>
      </c>
      <c r="AP109" s="5">
        <v>19</v>
      </c>
      <c r="AQ109" s="5">
        <v>96</v>
      </c>
      <c r="AS109">
        <v>26</v>
      </c>
    </row>
    <row r="110" spans="1:21" ht="12.75">
      <c r="A110" s="1" t="s">
        <v>174</v>
      </c>
      <c r="B110" s="50">
        <v>0.03</v>
      </c>
      <c r="C110" s="9"/>
      <c r="D110" s="51"/>
      <c r="E110" s="51"/>
      <c r="F110" s="51"/>
      <c r="G110" s="51">
        <v>0.06</v>
      </c>
      <c r="H110" s="33"/>
      <c r="I110"/>
      <c r="J110" s="33">
        <f>K110*10/K$4</f>
        <v>0</v>
      </c>
      <c r="K110" s="52">
        <f>SUM(M110:AU110)</f>
        <v>0</v>
      </c>
      <c r="L110" s="18">
        <f>COUNTA(M110:AU110)</f>
        <v>0</v>
      </c>
      <c r="M110" s="6"/>
      <c r="N110" s="6"/>
      <c r="O110" s="6"/>
      <c r="P110" s="53"/>
      <c r="Q110" s="53"/>
      <c r="R110" s="53"/>
      <c r="S110" s="53"/>
      <c r="T110" s="53"/>
      <c r="U110" s="53"/>
    </row>
    <row r="111" spans="1:47" ht="12.75">
      <c r="A111" s="1" t="s">
        <v>175</v>
      </c>
      <c r="B111" s="50">
        <v>35.230000000000004</v>
      </c>
      <c r="C111" s="57">
        <v>20</v>
      </c>
      <c r="D111" s="51">
        <v>23.45</v>
      </c>
      <c r="E111" s="51">
        <v>27.1</v>
      </c>
      <c r="F111" s="51">
        <v>28.44</v>
      </c>
      <c r="G111" s="51">
        <v>19.12</v>
      </c>
      <c r="H111" s="33">
        <v>21.78</v>
      </c>
      <c r="I111" s="33">
        <v>28.446563369090185</v>
      </c>
      <c r="J111" s="33">
        <f>K111*10/K$4</f>
        <v>32.44787203656098</v>
      </c>
      <c r="K111" s="52">
        <f>SUM(M111:AU111)</f>
        <v>1136</v>
      </c>
      <c r="L111" s="18">
        <f>COUNTA(M111:AU111)</f>
        <v>35</v>
      </c>
      <c r="M111" s="6">
        <v>20</v>
      </c>
      <c r="N111" s="6">
        <v>4</v>
      </c>
      <c r="O111" s="6">
        <v>194</v>
      </c>
      <c r="P111" s="53">
        <v>1</v>
      </c>
      <c r="Q111" s="53">
        <v>33</v>
      </c>
      <c r="R111" s="53">
        <v>18</v>
      </c>
      <c r="S111" s="53">
        <v>28</v>
      </c>
      <c r="T111" s="53">
        <v>80</v>
      </c>
      <c r="U111" s="53">
        <v>14</v>
      </c>
      <c r="V111" s="49">
        <v>34</v>
      </c>
      <c r="W111" s="49">
        <v>14</v>
      </c>
      <c r="X111" s="49">
        <v>4</v>
      </c>
      <c r="Y111" s="49">
        <v>37</v>
      </c>
      <c r="Z111" s="49">
        <v>3</v>
      </c>
      <c r="AA111" s="49">
        <v>4</v>
      </c>
      <c r="AB111" s="49">
        <v>3</v>
      </c>
      <c r="AC111" s="49">
        <v>23</v>
      </c>
      <c r="AD111">
        <v>4</v>
      </c>
      <c r="AE111">
        <v>39</v>
      </c>
      <c r="AF111">
        <v>81</v>
      </c>
      <c r="AG111">
        <v>107</v>
      </c>
      <c r="AH111">
        <v>43</v>
      </c>
      <c r="AI111">
        <v>60</v>
      </c>
      <c r="AJ111">
        <v>49</v>
      </c>
      <c r="AK111">
        <v>16</v>
      </c>
      <c r="AL111">
        <v>21</v>
      </c>
      <c r="AM111">
        <v>14</v>
      </c>
      <c r="AN111">
        <v>2</v>
      </c>
      <c r="AO111">
        <v>2</v>
      </c>
      <c r="AP111" s="5">
        <v>92</v>
      </c>
      <c r="AQ111" s="5">
        <v>43</v>
      </c>
      <c r="AR111" s="5">
        <v>9</v>
      </c>
      <c r="AS111" s="5">
        <v>6</v>
      </c>
      <c r="AT111" s="5">
        <v>30</v>
      </c>
      <c r="AU111">
        <v>4</v>
      </c>
    </row>
    <row r="112" spans="1:47" ht="12.75">
      <c r="A112" s="1" t="s">
        <v>176</v>
      </c>
      <c r="B112" s="50">
        <v>0.54</v>
      </c>
      <c r="C112" s="54">
        <v>1.86</v>
      </c>
      <c r="D112" s="51">
        <v>1.17</v>
      </c>
      <c r="E112" s="51">
        <v>2.43</v>
      </c>
      <c r="F112" s="51">
        <v>2.79</v>
      </c>
      <c r="G112" s="51">
        <v>2.52</v>
      </c>
      <c r="H112" s="33">
        <v>2.2600000000000002</v>
      </c>
      <c r="I112" s="33">
        <v>2.264600715137068</v>
      </c>
      <c r="J112" s="33">
        <f>K112*10/K$4</f>
        <v>3.884604398743216</v>
      </c>
      <c r="K112" s="52">
        <f>SUM(M112:AU112)</f>
        <v>136</v>
      </c>
      <c r="L112" s="18">
        <f>COUNTA(M112:AU112)</f>
        <v>22</v>
      </c>
      <c r="M112" s="6">
        <v>1</v>
      </c>
      <c r="N112" s="6">
        <v>2</v>
      </c>
      <c r="O112" s="6">
        <v>29</v>
      </c>
      <c r="P112" s="53">
        <v>7</v>
      </c>
      <c r="Q112" s="53">
        <v>4</v>
      </c>
      <c r="R112" s="53"/>
      <c r="S112" s="53">
        <v>1</v>
      </c>
      <c r="T112" s="53"/>
      <c r="U112" s="53">
        <v>9</v>
      </c>
      <c r="V112" s="49">
        <v>8</v>
      </c>
      <c r="W112" s="49"/>
      <c r="X112" s="49">
        <v>2</v>
      </c>
      <c r="Y112" s="49">
        <v>5</v>
      </c>
      <c r="Z112" s="49">
        <v>4</v>
      </c>
      <c r="AA112" s="49">
        <v>1</v>
      </c>
      <c r="AB112" s="49">
        <v>14</v>
      </c>
      <c r="AC112" s="49">
        <v>3</v>
      </c>
      <c r="AD112">
        <v>21</v>
      </c>
      <c r="AJ112">
        <v>2</v>
      </c>
      <c r="AK112">
        <v>2</v>
      </c>
      <c r="AL112">
        <v>1</v>
      </c>
      <c r="AM112">
        <v>8</v>
      </c>
      <c r="AQ112" s="5">
        <v>1</v>
      </c>
      <c r="AR112" s="5"/>
      <c r="AS112" s="5"/>
      <c r="AT112" s="5">
        <v>3</v>
      </c>
      <c r="AU112">
        <v>8</v>
      </c>
    </row>
    <row r="113" spans="1:43" ht="12.75">
      <c r="A113" s="1" t="s">
        <v>177</v>
      </c>
      <c r="B113" s="50">
        <v>5.15</v>
      </c>
      <c r="C113" s="54">
        <v>0.08</v>
      </c>
      <c r="D113" s="51">
        <v>0.82</v>
      </c>
      <c r="E113" s="51">
        <v>5.27</v>
      </c>
      <c r="F113" s="51">
        <v>0.53</v>
      </c>
      <c r="G113" s="51">
        <v>2.89</v>
      </c>
      <c r="H113" s="33">
        <v>3.09</v>
      </c>
      <c r="I113" s="33">
        <v>2.5824394119984104</v>
      </c>
      <c r="J113" s="33">
        <f>K113*10/K$4</f>
        <v>1.4852899171665237</v>
      </c>
      <c r="K113" s="52">
        <f>SUM(M113:AU113)</f>
        <v>52</v>
      </c>
      <c r="L113" s="18">
        <f>COUNTA(M113:AU113)</f>
        <v>5</v>
      </c>
      <c r="M113" s="6"/>
      <c r="N113" s="6"/>
      <c r="O113" s="6">
        <v>1</v>
      </c>
      <c r="P113" s="53"/>
      <c r="Q113" s="53"/>
      <c r="R113" s="53"/>
      <c r="S113" s="53"/>
      <c r="T113" s="53"/>
      <c r="U113" s="53"/>
      <c r="AA113" s="49"/>
      <c r="AB113" s="49"/>
      <c r="AC113" s="49"/>
      <c r="AE113">
        <v>1</v>
      </c>
      <c r="AJ113">
        <v>2</v>
      </c>
      <c r="AP113" s="5">
        <v>35</v>
      </c>
      <c r="AQ113" s="5">
        <v>13</v>
      </c>
    </row>
    <row r="114" spans="1:21" ht="12.75">
      <c r="A114" s="1" t="s">
        <v>178</v>
      </c>
      <c r="B114" s="50"/>
      <c r="C114" s="9"/>
      <c r="D114" s="51">
        <v>0.03</v>
      </c>
      <c r="E114" s="51"/>
      <c r="F114" s="51"/>
      <c r="G114" s="51"/>
      <c r="H114" s="33"/>
      <c r="I114"/>
      <c r="J114" s="33">
        <f>K114*10/K$4</f>
        <v>0</v>
      </c>
      <c r="K114" s="52">
        <f>SUM(M114:AU114)</f>
        <v>0</v>
      </c>
      <c r="L114" s="18">
        <f>COUNTA(M114:AU114)</f>
        <v>0</v>
      </c>
      <c r="M114" s="6"/>
      <c r="N114" s="6"/>
      <c r="O114" s="6"/>
      <c r="P114" s="53"/>
      <c r="Q114" s="53"/>
      <c r="R114" s="53"/>
      <c r="S114" s="53"/>
      <c r="T114" s="53"/>
      <c r="U114" s="53"/>
    </row>
    <row r="115" spans="1:45" ht="12.75">
      <c r="A115" s="1" t="s">
        <v>179</v>
      </c>
      <c r="B115" s="50">
        <v>32.82</v>
      </c>
      <c r="C115" s="33">
        <v>10.92</v>
      </c>
      <c r="D115" s="51">
        <v>7.88</v>
      </c>
      <c r="E115" s="51">
        <v>7.08</v>
      </c>
      <c r="F115" s="51">
        <v>7.48</v>
      </c>
      <c r="G115" s="51">
        <v>11.95</v>
      </c>
      <c r="H115" s="33">
        <v>8.06</v>
      </c>
      <c r="I115" s="33">
        <v>7.667858561779896</v>
      </c>
      <c r="J115" s="33">
        <f>K115*10/K$4</f>
        <v>13.053413310482718</v>
      </c>
      <c r="K115" s="52">
        <f>SUM(M115:AU115)</f>
        <v>457</v>
      </c>
      <c r="L115" s="18">
        <f>COUNTA(M115:AU115)</f>
        <v>22</v>
      </c>
      <c r="M115" s="6">
        <v>4</v>
      </c>
      <c r="N115" s="6"/>
      <c r="O115" s="6">
        <v>12</v>
      </c>
      <c r="P115" s="53"/>
      <c r="Q115" s="53">
        <v>4</v>
      </c>
      <c r="R115" s="53">
        <v>37</v>
      </c>
      <c r="S115" s="53">
        <v>39</v>
      </c>
      <c r="T115" s="53"/>
      <c r="U115" s="53"/>
      <c r="V115">
        <v>4</v>
      </c>
      <c r="W115">
        <v>10</v>
      </c>
      <c r="Y115">
        <v>2</v>
      </c>
      <c r="Z115">
        <v>3</v>
      </c>
      <c r="AA115" s="49"/>
      <c r="AB115" s="49"/>
      <c r="AC115" s="49"/>
      <c r="AD115">
        <v>14</v>
      </c>
      <c r="AE115">
        <v>40</v>
      </c>
      <c r="AF115">
        <v>16</v>
      </c>
      <c r="AG115">
        <v>96</v>
      </c>
      <c r="AH115">
        <v>43</v>
      </c>
      <c r="AI115">
        <v>53</v>
      </c>
      <c r="AJ115">
        <v>4</v>
      </c>
      <c r="AK115">
        <v>12</v>
      </c>
      <c r="AM115">
        <v>9</v>
      </c>
      <c r="AN115">
        <v>4</v>
      </c>
      <c r="AO115">
        <v>8</v>
      </c>
      <c r="AP115" s="5">
        <v>35</v>
      </c>
      <c r="AS115">
        <v>8</v>
      </c>
    </row>
    <row r="116" spans="1:42" ht="12.75">
      <c r="A116" s="1" t="s">
        <v>180</v>
      </c>
      <c r="B116" s="50">
        <v>0.03</v>
      </c>
      <c r="C116" s="54">
        <v>0.24</v>
      </c>
      <c r="D116" s="51">
        <v>0.16</v>
      </c>
      <c r="E116" s="51">
        <v>0.63</v>
      </c>
      <c r="F116" s="51">
        <v>0.26</v>
      </c>
      <c r="G116" s="51">
        <v>1.24</v>
      </c>
      <c r="H116" s="33">
        <v>1.24</v>
      </c>
      <c r="I116" s="33">
        <v>1.072705601907032</v>
      </c>
      <c r="J116" s="33">
        <f>K116*10/K$4</f>
        <v>7.255069980005712</v>
      </c>
      <c r="K116" s="52">
        <f>SUM(M116:AU116)</f>
        <v>254</v>
      </c>
      <c r="L116" s="18">
        <f>COUNTA(M116:AU116)</f>
        <v>15</v>
      </c>
      <c r="M116" s="6"/>
      <c r="N116" s="6"/>
      <c r="O116" s="6"/>
      <c r="P116" s="53"/>
      <c r="Q116" s="53">
        <v>7</v>
      </c>
      <c r="R116" s="53">
        <v>2</v>
      </c>
      <c r="S116" s="53">
        <v>1</v>
      </c>
      <c r="T116" s="53">
        <v>2</v>
      </c>
      <c r="U116" s="53"/>
      <c r="V116">
        <v>48</v>
      </c>
      <c r="W116">
        <v>83</v>
      </c>
      <c r="Y116">
        <v>7</v>
      </c>
      <c r="AE116">
        <v>27</v>
      </c>
      <c r="AF116">
        <v>3</v>
      </c>
      <c r="AG116">
        <v>31</v>
      </c>
      <c r="AH116">
        <v>6</v>
      </c>
      <c r="AI116">
        <v>4</v>
      </c>
      <c r="AL116">
        <v>2</v>
      </c>
      <c r="AO116">
        <v>2</v>
      </c>
      <c r="AP116" s="5">
        <v>29</v>
      </c>
    </row>
    <row r="117" spans="1:44" ht="12.75">
      <c r="A117" s="1" t="s">
        <v>181</v>
      </c>
      <c r="B117" s="50">
        <v>1.39</v>
      </c>
      <c r="C117" s="57">
        <v>0.5</v>
      </c>
      <c r="D117" s="51">
        <v>1.68</v>
      </c>
      <c r="E117" s="51">
        <v>0.6</v>
      </c>
      <c r="F117" s="51">
        <v>0.46</v>
      </c>
      <c r="G117" s="51">
        <v>0.99</v>
      </c>
      <c r="H117" s="33">
        <v>0.74</v>
      </c>
      <c r="I117" s="33">
        <v>1.0329757647993643</v>
      </c>
      <c r="J117" s="33">
        <f>K117*10/K$4</f>
        <v>2.4850042844901457</v>
      </c>
      <c r="K117" s="52">
        <f>SUM(M117:AU117)</f>
        <v>87</v>
      </c>
      <c r="L117" s="18">
        <f>COUNTA(M117:AU117)</f>
        <v>18</v>
      </c>
      <c r="M117" s="6">
        <v>3</v>
      </c>
      <c r="N117" s="6"/>
      <c r="O117" s="6">
        <v>7</v>
      </c>
      <c r="P117" s="53"/>
      <c r="Q117" s="53">
        <v>1</v>
      </c>
      <c r="R117" s="53"/>
      <c r="S117" s="53"/>
      <c r="T117" s="53"/>
      <c r="U117" s="53"/>
      <c r="V117">
        <v>1</v>
      </c>
      <c r="Z117">
        <v>2</v>
      </c>
      <c r="AA117" s="6">
        <v>1</v>
      </c>
      <c r="AC117">
        <v>18</v>
      </c>
      <c r="AE117">
        <v>1</v>
      </c>
      <c r="AF117">
        <v>1</v>
      </c>
      <c r="AG117">
        <v>5</v>
      </c>
      <c r="AJ117">
        <v>10</v>
      </c>
      <c r="AK117">
        <v>2</v>
      </c>
      <c r="AL117">
        <v>1</v>
      </c>
      <c r="AM117">
        <v>3</v>
      </c>
      <c r="AO117">
        <v>1</v>
      </c>
      <c r="AP117" s="5">
        <v>27</v>
      </c>
      <c r="AQ117" s="5">
        <v>2</v>
      </c>
      <c r="AR117">
        <v>1</v>
      </c>
    </row>
    <row r="118" spans="1:46" ht="12.75">
      <c r="A118" s="1" t="s">
        <v>182</v>
      </c>
      <c r="B118" s="50">
        <v>0.69</v>
      </c>
      <c r="C118" s="54">
        <v>0.21</v>
      </c>
      <c r="D118" s="51">
        <v>2.15</v>
      </c>
      <c r="E118" s="51">
        <v>1.09</v>
      </c>
      <c r="F118" s="51">
        <v>0.05</v>
      </c>
      <c r="G118" s="51">
        <v>0.34</v>
      </c>
      <c r="H118" s="33">
        <v>0.47</v>
      </c>
      <c r="I118" s="33">
        <v>1.0329757647993643</v>
      </c>
      <c r="J118" s="33">
        <f>K118*10/K$4</f>
        <v>2.3707512139388744</v>
      </c>
      <c r="K118" s="52">
        <f>SUM(M118:AU118)</f>
        <v>83</v>
      </c>
      <c r="L118" s="18">
        <f>COUNTA(M118:AU118)</f>
        <v>15</v>
      </c>
      <c r="M118" s="6">
        <v>2</v>
      </c>
      <c r="N118" s="6"/>
      <c r="O118" s="6">
        <v>2</v>
      </c>
      <c r="P118" s="53"/>
      <c r="Q118" s="53">
        <v>1</v>
      </c>
      <c r="R118" s="53">
        <v>2</v>
      </c>
      <c r="S118" s="53"/>
      <c r="T118" s="53"/>
      <c r="U118" s="53"/>
      <c r="V118">
        <v>3</v>
      </c>
      <c r="Z118">
        <v>3</v>
      </c>
      <c r="AC118">
        <v>13</v>
      </c>
      <c r="AE118">
        <v>4</v>
      </c>
      <c r="AG118">
        <v>3</v>
      </c>
      <c r="AJ118">
        <v>29</v>
      </c>
      <c r="AK118">
        <v>1</v>
      </c>
      <c r="AL118">
        <v>2</v>
      </c>
      <c r="AP118" s="5">
        <v>15</v>
      </c>
      <c r="AQ118" s="5">
        <v>1</v>
      </c>
      <c r="AR118" s="5">
        <v>2</v>
      </c>
      <c r="AS118" s="5"/>
      <c r="AT118" s="5"/>
    </row>
    <row r="119" spans="1:47" ht="12.75">
      <c r="A119" s="1" t="s">
        <v>183</v>
      </c>
      <c r="B119" s="50">
        <v>17.81</v>
      </c>
      <c r="C119" s="57">
        <v>33.660000000000004</v>
      </c>
      <c r="D119" s="51">
        <v>33.64</v>
      </c>
      <c r="E119" s="51">
        <v>43.36</v>
      </c>
      <c r="F119" s="51">
        <v>60.96</v>
      </c>
      <c r="G119" s="51">
        <v>48.09</v>
      </c>
      <c r="H119" s="33">
        <v>62.12</v>
      </c>
      <c r="I119" s="33">
        <v>73.42073897497019</v>
      </c>
      <c r="J119" s="33">
        <f>K119*10/K$4</f>
        <v>93.45901171093972</v>
      </c>
      <c r="K119" s="52">
        <f>SUM(M119:AU119)</f>
        <v>3272</v>
      </c>
      <c r="L119" s="18">
        <f>COUNTA(M119:AU119)</f>
        <v>35</v>
      </c>
      <c r="M119" s="6">
        <v>124</v>
      </c>
      <c r="N119" s="6">
        <v>1</v>
      </c>
      <c r="O119" s="6">
        <v>61</v>
      </c>
      <c r="P119" s="53">
        <v>18</v>
      </c>
      <c r="Q119" s="53">
        <v>35</v>
      </c>
      <c r="R119" s="53">
        <v>98</v>
      </c>
      <c r="S119" s="53">
        <v>140</v>
      </c>
      <c r="T119" s="53">
        <v>79</v>
      </c>
      <c r="U119" s="53">
        <v>27</v>
      </c>
      <c r="V119" s="49">
        <v>97</v>
      </c>
      <c r="W119" s="49">
        <v>236</v>
      </c>
      <c r="X119" s="49">
        <v>2</v>
      </c>
      <c r="Y119" s="49">
        <v>51</v>
      </c>
      <c r="Z119" s="49">
        <v>74</v>
      </c>
      <c r="AA119" s="49">
        <v>42</v>
      </c>
      <c r="AB119" s="49">
        <v>1</v>
      </c>
      <c r="AC119" s="49">
        <v>65</v>
      </c>
      <c r="AD119">
        <v>18</v>
      </c>
      <c r="AE119">
        <v>243</v>
      </c>
      <c r="AF119">
        <v>444</v>
      </c>
      <c r="AG119">
        <v>235</v>
      </c>
      <c r="AH119">
        <v>120</v>
      </c>
      <c r="AI119">
        <v>152</v>
      </c>
      <c r="AJ119">
        <v>118</v>
      </c>
      <c r="AK119">
        <v>69</v>
      </c>
      <c r="AL119">
        <v>34</v>
      </c>
      <c r="AM119">
        <v>9</v>
      </c>
      <c r="AN119">
        <v>14</v>
      </c>
      <c r="AO119">
        <v>46</v>
      </c>
      <c r="AP119" s="5">
        <v>293</v>
      </c>
      <c r="AQ119" s="5">
        <v>57</v>
      </c>
      <c r="AR119" s="5">
        <v>8</v>
      </c>
      <c r="AS119" s="5">
        <v>9</v>
      </c>
      <c r="AT119" s="5">
        <v>244</v>
      </c>
      <c r="AU119">
        <v>8</v>
      </c>
    </row>
    <row r="120" spans="1:46" ht="12.75">
      <c r="A120" s="1" t="s">
        <v>184</v>
      </c>
      <c r="B120" s="50">
        <v>0.67</v>
      </c>
      <c r="C120" s="54">
        <v>0.86</v>
      </c>
      <c r="D120" s="51">
        <v>1.36</v>
      </c>
      <c r="E120" s="51">
        <v>1.48</v>
      </c>
      <c r="F120" s="51">
        <v>1.18</v>
      </c>
      <c r="G120" s="51">
        <v>3.19</v>
      </c>
      <c r="H120" s="33">
        <v>3.41</v>
      </c>
      <c r="I120" s="33">
        <v>2.185141040921732</v>
      </c>
      <c r="J120" s="33">
        <f>K120*10/K$4</f>
        <v>3.5704084547272203</v>
      </c>
      <c r="K120" s="52">
        <f>SUM(M120:AU120)</f>
        <v>125</v>
      </c>
      <c r="L120" s="18">
        <f>COUNTA(M120:AU120)</f>
        <v>10</v>
      </c>
      <c r="M120" s="6"/>
      <c r="N120" s="6"/>
      <c r="O120" s="6"/>
      <c r="P120" s="53"/>
      <c r="Q120" s="53"/>
      <c r="R120" s="53"/>
      <c r="S120" s="53"/>
      <c r="T120" s="53"/>
      <c r="U120" s="53"/>
      <c r="W120">
        <v>2</v>
      </c>
      <c r="AB120" s="6">
        <v>1</v>
      </c>
      <c r="AF120">
        <v>2</v>
      </c>
      <c r="AG120">
        <v>89</v>
      </c>
      <c r="AK120">
        <v>1</v>
      </c>
      <c r="AL120">
        <v>3</v>
      </c>
      <c r="AM120">
        <v>2</v>
      </c>
      <c r="AP120" s="5">
        <v>20</v>
      </c>
      <c r="AQ120" s="5">
        <v>1</v>
      </c>
      <c r="AR120" s="5"/>
      <c r="AS120" s="5"/>
      <c r="AT120" s="5">
        <v>4</v>
      </c>
    </row>
    <row r="121" spans="1:46" ht="12.75">
      <c r="A121" s="1" t="s">
        <v>185</v>
      </c>
      <c r="B121" s="50">
        <v>4.8500000000000005</v>
      </c>
      <c r="C121" s="57">
        <v>0.13</v>
      </c>
      <c r="D121" s="51">
        <v>42.25</v>
      </c>
      <c r="E121" s="51">
        <v>1.34</v>
      </c>
      <c r="F121" s="51">
        <v>9.66</v>
      </c>
      <c r="G121" s="51">
        <v>1.11</v>
      </c>
      <c r="H121" s="33">
        <v>11.49</v>
      </c>
      <c r="I121" s="33">
        <v>3.059197457290425</v>
      </c>
      <c r="J121" s="33">
        <f>K121*10/K$4</f>
        <v>28.963153384747212</v>
      </c>
      <c r="K121" s="52">
        <f>SUM(M121:AU121)</f>
        <v>1014</v>
      </c>
      <c r="L121" s="18">
        <f>COUNTA(M121:AU121)</f>
        <v>24</v>
      </c>
      <c r="M121" s="6">
        <v>1</v>
      </c>
      <c r="N121" s="6"/>
      <c r="O121" s="6">
        <v>6</v>
      </c>
      <c r="P121" s="53"/>
      <c r="Q121" s="53">
        <v>6</v>
      </c>
      <c r="R121" s="53">
        <v>24</v>
      </c>
      <c r="S121" s="53">
        <v>85</v>
      </c>
      <c r="T121" s="53">
        <v>40</v>
      </c>
      <c r="U121" s="53"/>
      <c r="W121">
        <v>30</v>
      </c>
      <c r="Y121">
        <v>2</v>
      </c>
      <c r="Z121">
        <v>53</v>
      </c>
      <c r="AA121" s="6">
        <v>16</v>
      </c>
      <c r="AB121" s="6">
        <v>1</v>
      </c>
      <c r="AC121">
        <v>57</v>
      </c>
      <c r="AD121">
        <v>16</v>
      </c>
      <c r="AE121">
        <v>5</v>
      </c>
      <c r="AF121">
        <v>97</v>
      </c>
      <c r="AG121">
        <v>155</v>
      </c>
      <c r="AH121">
        <v>10</v>
      </c>
      <c r="AJ121">
        <v>58</v>
      </c>
      <c r="AL121">
        <v>36</v>
      </c>
      <c r="AM121">
        <v>1</v>
      </c>
      <c r="AP121" s="5">
        <v>54</v>
      </c>
      <c r="AQ121" s="5">
        <v>60</v>
      </c>
      <c r="AR121" s="5">
        <v>15</v>
      </c>
      <c r="AS121" s="5"/>
      <c r="AT121" s="5">
        <v>186</v>
      </c>
    </row>
    <row r="122" spans="1:43" ht="12.75">
      <c r="A122" s="1" t="s">
        <v>186</v>
      </c>
      <c r="B122" s="50">
        <v>0.74</v>
      </c>
      <c r="C122" s="57">
        <v>0.1</v>
      </c>
      <c r="D122" s="51">
        <v>0.25</v>
      </c>
      <c r="E122" s="51">
        <v>0.44</v>
      </c>
      <c r="F122" s="51">
        <v>0.34</v>
      </c>
      <c r="G122" s="51">
        <v>1.34</v>
      </c>
      <c r="H122" s="33">
        <v>0.02</v>
      </c>
      <c r="I122" s="33">
        <v>0.11918951132300357</v>
      </c>
      <c r="J122" s="33">
        <f>K122*10/K$4</f>
        <v>1.3710368466152527</v>
      </c>
      <c r="K122" s="52">
        <f>SUM(M122:AU122)</f>
        <v>48</v>
      </c>
      <c r="L122" s="18">
        <f>COUNTA(M122:AU122)</f>
        <v>6</v>
      </c>
      <c r="M122" s="6"/>
      <c r="N122" s="6"/>
      <c r="O122" s="6">
        <v>1</v>
      </c>
      <c r="P122" s="53"/>
      <c r="Q122" s="53"/>
      <c r="R122" s="53"/>
      <c r="S122" s="53"/>
      <c r="T122" s="53"/>
      <c r="U122" s="53"/>
      <c r="Y122">
        <v>1</v>
      </c>
      <c r="Z122">
        <v>3</v>
      </c>
      <c r="AG122">
        <v>5</v>
      </c>
      <c r="AP122" s="5">
        <v>37</v>
      </c>
      <c r="AQ122" s="5">
        <v>1</v>
      </c>
    </row>
    <row r="123" spans="1:21" ht="12.75">
      <c r="A123" s="1" t="s">
        <v>187</v>
      </c>
      <c r="B123" s="50">
        <v>0</v>
      </c>
      <c r="C123" s="57">
        <v>0.5</v>
      </c>
      <c r="D123" s="51"/>
      <c r="E123" s="51"/>
      <c r="F123" s="51"/>
      <c r="G123" s="51"/>
      <c r="H123" s="33">
        <v>0.02</v>
      </c>
      <c r="I123"/>
      <c r="J123" s="33">
        <f>K123*10/K$4</f>
        <v>0</v>
      </c>
      <c r="K123" s="52">
        <f>SUM(M123:AU123)</f>
        <v>0</v>
      </c>
      <c r="L123" s="18">
        <f>COUNTA(M123:AU123)</f>
        <v>0</v>
      </c>
      <c r="M123" s="6"/>
      <c r="N123" s="6"/>
      <c r="O123" s="6"/>
      <c r="P123" s="53"/>
      <c r="Q123" s="53"/>
      <c r="R123" s="53"/>
      <c r="S123" s="53"/>
      <c r="T123" s="53"/>
      <c r="U123" s="53"/>
    </row>
    <row r="124" spans="1:47" ht="12.75">
      <c r="A124" s="1" t="s">
        <v>188</v>
      </c>
      <c r="B124" s="50">
        <v>12</v>
      </c>
      <c r="C124" s="57">
        <v>0.99</v>
      </c>
      <c r="D124" s="51">
        <v>20.98</v>
      </c>
      <c r="E124" s="51">
        <v>3.06</v>
      </c>
      <c r="F124" s="51">
        <v>7.72</v>
      </c>
      <c r="G124" s="51">
        <v>6.5</v>
      </c>
      <c r="H124" s="33">
        <v>7.18</v>
      </c>
      <c r="I124" s="33">
        <v>78.14858959078268</v>
      </c>
      <c r="J124" s="33">
        <f>K124*10/K$4</f>
        <v>23.25049985718366</v>
      </c>
      <c r="K124" s="52">
        <f>SUM(M124:AU124)</f>
        <v>814</v>
      </c>
      <c r="L124" s="18">
        <f>COUNTA(M124:AU124)</f>
        <v>28</v>
      </c>
      <c r="M124" s="6">
        <v>3</v>
      </c>
      <c r="N124" s="6"/>
      <c r="O124" s="6">
        <v>33</v>
      </c>
      <c r="P124" s="53">
        <v>6</v>
      </c>
      <c r="Q124" s="53">
        <v>14</v>
      </c>
      <c r="R124" s="53">
        <v>1</v>
      </c>
      <c r="S124" s="53">
        <v>3</v>
      </c>
      <c r="T124" s="53">
        <v>241</v>
      </c>
      <c r="U124" s="53">
        <v>1</v>
      </c>
      <c r="V124">
        <v>16</v>
      </c>
      <c r="X124" s="53">
        <v>19</v>
      </c>
      <c r="Y124" s="53">
        <v>177</v>
      </c>
      <c r="Z124" s="53">
        <v>2</v>
      </c>
      <c r="AA124" s="53">
        <v>24</v>
      </c>
      <c r="AB124" s="53">
        <v>1</v>
      </c>
      <c r="AC124" s="53">
        <v>15</v>
      </c>
      <c r="AD124">
        <v>72</v>
      </c>
      <c r="AE124">
        <v>4</v>
      </c>
      <c r="AF124">
        <v>3</v>
      </c>
      <c r="AG124">
        <v>5</v>
      </c>
      <c r="AJ124">
        <v>16</v>
      </c>
      <c r="AL124">
        <v>8</v>
      </c>
      <c r="AM124">
        <v>11</v>
      </c>
      <c r="AP124" s="5">
        <v>6</v>
      </c>
      <c r="AQ124" s="5">
        <v>9</v>
      </c>
      <c r="AR124" s="5">
        <v>55</v>
      </c>
      <c r="AS124" s="5">
        <v>6</v>
      </c>
      <c r="AT124" s="5">
        <v>50</v>
      </c>
      <c r="AU124">
        <v>13</v>
      </c>
    </row>
    <row r="125" spans="1:21" ht="12.75">
      <c r="A125" s="1" t="s">
        <v>189</v>
      </c>
      <c r="B125" s="50">
        <v>0</v>
      </c>
      <c r="C125" s="9"/>
      <c r="E125" s="51"/>
      <c r="F125" s="51"/>
      <c r="G125" s="51"/>
      <c r="H125" s="33"/>
      <c r="I125"/>
      <c r="J125" s="33">
        <f>K125*10/K$4</f>
        <v>0</v>
      </c>
      <c r="K125" s="52">
        <f>SUM(M125:AU125)</f>
        <v>0</v>
      </c>
      <c r="L125" s="18">
        <f>COUNTA(M125:AU125)</f>
        <v>0</v>
      </c>
      <c r="M125" s="6"/>
      <c r="N125" s="6"/>
      <c r="O125" s="6"/>
      <c r="P125" s="53"/>
      <c r="Q125" s="53"/>
      <c r="R125" s="53"/>
      <c r="S125" s="53"/>
      <c r="T125" s="53"/>
      <c r="U125" s="53"/>
    </row>
    <row r="126" spans="1:21" ht="12.75">
      <c r="A126" s="1" t="s">
        <v>190</v>
      </c>
      <c r="B126" s="50"/>
      <c r="C126" s="9"/>
      <c r="E126" s="51"/>
      <c r="F126" s="51"/>
      <c r="G126" s="51"/>
      <c r="H126" s="33">
        <v>0.02</v>
      </c>
      <c r="I126" s="33"/>
      <c r="J126" s="33">
        <f>K126*10/K$4</f>
        <v>0</v>
      </c>
      <c r="K126" s="52">
        <f>SUM(M126:AU126)</f>
        <v>0</v>
      </c>
      <c r="L126" s="18">
        <f>COUNTA(M126:AU126)</f>
        <v>0</v>
      </c>
      <c r="M126" s="6"/>
      <c r="N126" s="6"/>
      <c r="O126" s="6"/>
      <c r="P126" s="53"/>
      <c r="Q126" s="53"/>
      <c r="R126" s="53"/>
      <c r="S126" s="53"/>
      <c r="T126" s="53"/>
      <c r="U126" s="53"/>
    </row>
    <row r="127" spans="1:47" ht="12.75">
      <c r="A127" s="1" t="s">
        <v>191</v>
      </c>
      <c r="B127" s="50">
        <v>0.91</v>
      </c>
      <c r="C127" s="57">
        <v>0.21</v>
      </c>
      <c r="D127" s="51">
        <v>1.1400000000000001</v>
      </c>
      <c r="E127" s="51">
        <v>0.08</v>
      </c>
      <c r="F127" s="51">
        <v>7.45</v>
      </c>
      <c r="G127" s="51">
        <v>0.06</v>
      </c>
      <c r="H127" s="33">
        <v>10.25</v>
      </c>
      <c r="I127" s="33">
        <v>0.55621771950735</v>
      </c>
      <c r="J127" s="33">
        <f>K127*10/K$4</f>
        <v>11.99657240788346</v>
      </c>
      <c r="K127" s="52">
        <f>SUM(M127:AU127)</f>
        <v>420</v>
      </c>
      <c r="L127" s="18">
        <f>COUNTA(M127:AU127)</f>
        <v>22</v>
      </c>
      <c r="M127" s="6"/>
      <c r="N127" s="6"/>
      <c r="O127" s="6">
        <v>25</v>
      </c>
      <c r="P127" s="53">
        <v>32</v>
      </c>
      <c r="Q127" s="53">
        <v>34</v>
      </c>
      <c r="R127" s="53">
        <v>25</v>
      </c>
      <c r="S127" s="53">
        <v>3</v>
      </c>
      <c r="T127" s="53"/>
      <c r="U127" s="53">
        <v>54</v>
      </c>
      <c r="V127">
        <v>11</v>
      </c>
      <c r="W127">
        <v>10</v>
      </c>
      <c r="X127">
        <v>30</v>
      </c>
      <c r="Y127">
        <v>2</v>
      </c>
      <c r="Z127">
        <v>1</v>
      </c>
      <c r="AC127">
        <v>6</v>
      </c>
      <c r="AD127">
        <v>75</v>
      </c>
      <c r="AE127">
        <v>6</v>
      </c>
      <c r="AI127">
        <v>2</v>
      </c>
      <c r="AJ127">
        <v>13</v>
      </c>
      <c r="AL127">
        <v>1</v>
      </c>
      <c r="AQ127" s="5">
        <v>12</v>
      </c>
      <c r="AR127">
        <v>29</v>
      </c>
      <c r="AS127">
        <v>2</v>
      </c>
      <c r="AT127">
        <v>23</v>
      </c>
      <c r="AU127">
        <v>24</v>
      </c>
    </row>
    <row r="128" spans="1:47" ht="12.75">
      <c r="A128" s="1" t="s">
        <v>192</v>
      </c>
      <c r="B128" s="50">
        <v>2.22</v>
      </c>
      <c r="C128" s="57">
        <v>1.18</v>
      </c>
      <c r="D128" s="51">
        <v>0.66</v>
      </c>
      <c r="E128" s="51">
        <v>0.16</v>
      </c>
      <c r="F128" s="51">
        <v>15.22</v>
      </c>
      <c r="G128" s="51">
        <v>0.31</v>
      </c>
      <c r="H128" s="33">
        <v>16.03</v>
      </c>
      <c r="I128" s="33">
        <v>0.3575685339690107</v>
      </c>
      <c r="J128" s="33">
        <f>K128*10/K$4</f>
        <v>5.055698371893745</v>
      </c>
      <c r="K128" s="52">
        <f>SUM(M128:AU128)</f>
        <v>177</v>
      </c>
      <c r="L128" s="18">
        <f>COUNTA(M128:AU128)</f>
        <v>21</v>
      </c>
      <c r="M128" s="6">
        <v>4</v>
      </c>
      <c r="N128" s="6"/>
      <c r="O128" s="6"/>
      <c r="P128" s="53">
        <v>4</v>
      </c>
      <c r="Q128" s="53">
        <v>9</v>
      </c>
      <c r="R128" s="53"/>
      <c r="S128" s="53">
        <v>3</v>
      </c>
      <c r="T128" s="53">
        <v>20</v>
      </c>
      <c r="U128" s="53"/>
      <c r="V128">
        <v>4</v>
      </c>
      <c r="W128">
        <v>5</v>
      </c>
      <c r="X128">
        <v>4</v>
      </c>
      <c r="Y128">
        <v>19</v>
      </c>
      <c r="AA128" s="6">
        <v>26</v>
      </c>
      <c r="AB128" s="6">
        <v>12</v>
      </c>
      <c r="AD128">
        <v>12</v>
      </c>
      <c r="AE128">
        <v>3</v>
      </c>
      <c r="AF128">
        <v>11</v>
      </c>
      <c r="AH128">
        <v>2</v>
      </c>
      <c r="AI128">
        <v>6</v>
      </c>
      <c r="AK128">
        <v>16</v>
      </c>
      <c r="AM128">
        <v>6</v>
      </c>
      <c r="AP128" s="5">
        <v>2</v>
      </c>
      <c r="AS128">
        <v>2</v>
      </c>
      <c r="AU128">
        <v>7</v>
      </c>
    </row>
    <row r="129" spans="1:38" ht="12.75">
      <c r="A129" s="1" t="s">
        <v>193</v>
      </c>
      <c r="B129" s="50">
        <v>0.14</v>
      </c>
      <c r="C129" s="9"/>
      <c r="D129" s="51"/>
      <c r="E129" s="51"/>
      <c r="F129" s="51">
        <v>0.34</v>
      </c>
      <c r="G129" s="51"/>
      <c r="H129" s="33">
        <v>0.16</v>
      </c>
      <c r="I129"/>
      <c r="J129" s="33">
        <f>K129*10/K$4</f>
        <v>0.14281633818908882</v>
      </c>
      <c r="K129" s="52">
        <f>SUM(M129:AU129)</f>
        <v>5</v>
      </c>
      <c r="L129" s="18">
        <f>COUNTA(M129:AU129)</f>
        <v>2</v>
      </c>
      <c r="M129" s="6"/>
      <c r="N129" s="6"/>
      <c r="O129" s="6"/>
      <c r="P129" s="53"/>
      <c r="Q129" s="53"/>
      <c r="R129" s="53"/>
      <c r="S129" s="53"/>
      <c r="T129" s="53">
        <v>4</v>
      </c>
      <c r="U129" s="53"/>
      <c r="AL129">
        <v>1</v>
      </c>
    </row>
    <row r="130" spans="1:46" ht="12.75">
      <c r="A130" s="1" t="s">
        <v>194</v>
      </c>
      <c r="B130" s="50">
        <v>0.02</v>
      </c>
      <c r="C130" s="9"/>
      <c r="D130" s="51">
        <v>0.06</v>
      </c>
      <c r="E130" s="51"/>
      <c r="F130" s="51"/>
      <c r="G130" s="51"/>
      <c r="H130" s="33">
        <v>0.02</v>
      </c>
      <c r="I130"/>
      <c r="J130" s="33">
        <f>K130*10/K$4</f>
        <v>0.05712653527563553</v>
      </c>
      <c r="K130" s="52">
        <f>SUM(M130:AU130)</f>
        <v>2</v>
      </c>
      <c r="L130" s="18">
        <f>COUNTA(M130:AU130)</f>
        <v>1</v>
      </c>
      <c r="M130" s="6"/>
      <c r="N130" s="6"/>
      <c r="O130" s="6"/>
      <c r="P130" s="53"/>
      <c r="Q130" s="53"/>
      <c r="R130" s="53"/>
      <c r="S130" s="53"/>
      <c r="T130" s="53"/>
      <c r="U130" s="53"/>
      <c r="AT130">
        <v>2</v>
      </c>
    </row>
    <row r="131" spans="1:47" ht="12.75">
      <c r="A131" s="1" t="s">
        <v>195</v>
      </c>
      <c r="B131" s="50">
        <v>15.34</v>
      </c>
      <c r="C131" s="9">
        <v>7.25</v>
      </c>
      <c r="D131" s="51">
        <v>12.53</v>
      </c>
      <c r="E131" s="51">
        <v>13.52</v>
      </c>
      <c r="F131" s="51">
        <v>23.73</v>
      </c>
      <c r="G131" s="51">
        <v>16.29</v>
      </c>
      <c r="H131" s="33">
        <v>22.91</v>
      </c>
      <c r="I131" s="33">
        <v>8.541914978148588</v>
      </c>
      <c r="J131" s="33">
        <f>K131*10/K$4</f>
        <v>18.39474435875464</v>
      </c>
      <c r="K131" s="52">
        <f>SUM(M131:AU131)</f>
        <v>644</v>
      </c>
      <c r="L131" s="18">
        <f>COUNTA(M131:AU131)</f>
        <v>34</v>
      </c>
      <c r="M131" s="6">
        <v>12</v>
      </c>
      <c r="N131" s="6">
        <v>7</v>
      </c>
      <c r="O131" s="6">
        <v>18</v>
      </c>
      <c r="P131" s="53">
        <v>10</v>
      </c>
      <c r="Q131" s="53">
        <v>8</v>
      </c>
      <c r="R131" s="53">
        <v>31</v>
      </c>
      <c r="S131" s="53">
        <v>53</v>
      </c>
      <c r="T131" s="53">
        <v>13</v>
      </c>
      <c r="U131" s="53">
        <v>13</v>
      </c>
      <c r="V131" s="49">
        <v>14</v>
      </c>
      <c r="W131" s="49">
        <v>24</v>
      </c>
      <c r="X131" s="49">
        <v>25</v>
      </c>
      <c r="Y131" s="49">
        <v>30</v>
      </c>
      <c r="Z131" s="49">
        <v>14</v>
      </c>
      <c r="AA131" s="49">
        <v>53</v>
      </c>
      <c r="AB131" s="49">
        <v>4</v>
      </c>
      <c r="AC131" s="49">
        <v>26</v>
      </c>
      <c r="AD131">
        <v>10</v>
      </c>
      <c r="AE131">
        <v>11</v>
      </c>
      <c r="AF131">
        <v>12</v>
      </c>
      <c r="AG131">
        <v>7</v>
      </c>
      <c r="AH131">
        <v>22</v>
      </c>
      <c r="AI131">
        <v>23</v>
      </c>
      <c r="AJ131">
        <v>85</v>
      </c>
      <c r="AK131">
        <v>7</v>
      </c>
      <c r="AL131">
        <v>11</v>
      </c>
      <c r="AM131">
        <v>7</v>
      </c>
      <c r="AO131">
        <v>9</v>
      </c>
      <c r="AP131" s="5">
        <v>27</v>
      </c>
      <c r="AQ131" s="5">
        <v>14</v>
      </c>
      <c r="AR131" s="5">
        <v>9</v>
      </c>
      <c r="AS131" s="5">
        <v>8</v>
      </c>
      <c r="AT131" s="5">
        <v>15</v>
      </c>
      <c r="AU131">
        <v>12</v>
      </c>
    </row>
    <row r="132" spans="1:21" ht="12.75">
      <c r="A132" s="1" t="s">
        <v>196</v>
      </c>
      <c r="B132" s="50"/>
      <c r="C132" s="9"/>
      <c r="D132" s="51"/>
      <c r="E132" s="51"/>
      <c r="F132" s="51">
        <v>0.1</v>
      </c>
      <c r="G132" s="51">
        <v>0.02</v>
      </c>
      <c r="H132" s="33"/>
      <c r="I132"/>
      <c r="J132" s="33">
        <f>K132*10/K$4</f>
        <v>0</v>
      </c>
      <c r="K132" s="52">
        <f>SUM(M132:AU132)</f>
        <v>0</v>
      </c>
      <c r="L132" s="18">
        <f>COUNTA(M132:AU132)</f>
        <v>0</v>
      </c>
      <c r="M132" s="6"/>
      <c r="N132" s="6"/>
      <c r="O132" s="6"/>
      <c r="P132" s="53"/>
      <c r="Q132" s="53"/>
      <c r="R132" s="53"/>
      <c r="S132" s="53"/>
      <c r="T132" s="53"/>
      <c r="U132" s="53"/>
    </row>
    <row r="133" spans="1:42" ht="12.75">
      <c r="A133" s="1" t="s">
        <v>197</v>
      </c>
      <c r="B133" s="50">
        <v>0.03</v>
      </c>
      <c r="C133" s="9"/>
      <c r="D133" s="51">
        <v>0.03</v>
      </c>
      <c r="E133" s="51">
        <v>0.03</v>
      </c>
      <c r="F133" s="51">
        <v>0.02</v>
      </c>
      <c r="G133" s="51">
        <v>0.04</v>
      </c>
      <c r="H133" s="33">
        <v>0.02</v>
      </c>
      <c r="I133" s="33">
        <v>0.07945967421533572</v>
      </c>
      <c r="J133" s="33">
        <f>K133*10/K$4</f>
        <v>0.028563267637817764</v>
      </c>
      <c r="K133" s="52">
        <f>SUM(M133:AU133)</f>
        <v>1</v>
      </c>
      <c r="L133" s="18">
        <f>COUNTA(M133:AU133)</f>
        <v>1</v>
      </c>
      <c r="M133" s="6"/>
      <c r="N133" s="6"/>
      <c r="O133" s="6"/>
      <c r="P133" s="53"/>
      <c r="Q133" s="53"/>
      <c r="R133" s="53"/>
      <c r="S133" s="53"/>
      <c r="T133" s="53"/>
      <c r="U133" s="53"/>
      <c r="AP133" s="5">
        <v>1</v>
      </c>
    </row>
    <row r="134" spans="1:47" ht="12.75">
      <c r="A134" s="1" t="s">
        <v>198</v>
      </c>
      <c r="B134" s="50">
        <v>35.11</v>
      </c>
      <c r="C134" s="9">
        <v>12.98</v>
      </c>
      <c r="D134" s="51">
        <v>21.9</v>
      </c>
      <c r="E134" s="51">
        <v>23.8</v>
      </c>
      <c r="F134" s="51">
        <v>43.92</v>
      </c>
      <c r="G134" s="51">
        <v>42.81</v>
      </c>
      <c r="H134" s="33">
        <v>34.38</v>
      </c>
      <c r="I134" s="33">
        <v>37.98172427493047</v>
      </c>
      <c r="J134" s="33">
        <f>K134*10/K$4</f>
        <v>62.75349900028563</v>
      </c>
      <c r="K134" s="52">
        <f>SUM(M134:AU134)</f>
        <v>2197</v>
      </c>
      <c r="L134" s="18">
        <f>COUNTA(M134:AU134)</f>
        <v>34</v>
      </c>
      <c r="M134" s="6">
        <v>36</v>
      </c>
      <c r="N134" s="6">
        <v>40</v>
      </c>
      <c r="O134" s="6">
        <v>223</v>
      </c>
      <c r="P134" s="53">
        <v>41</v>
      </c>
      <c r="Q134" s="53">
        <v>58</v>
      </c>
      <c r="R134" s="53">
        <v>19</v>
      </c>
      <c r="S134" s="53">
        <v>18</v>
      </c>
      <c r="T134" s="53">
        <v>27</v>
      </c>
      <c r="U134" s="53">
        <v>157</v>
      </c>
      <c r="V134" s="49">
        <v>86</v>
      </c>
      <c r="W134" s="49">
        <v>73</v>
      </c>
      <c r="X134" s="49">
        <v>103</v>
      </c>
      <c r="Y134" s="49">
        <v>119</v>
      </c>
      <c r="Z134" s="49">
        <v>93</v>
      </c>
      <c r="AA134" s="49">
        <v>91</v>
      </c>
      <c r="AB134" s="49">
        <v>2</v>
      </c>
      <c r="AC134" s="49">
        <v>108</v>
      </c>
      <c r="AD134">
        <v>9</v>
      </c>
      <c r="AE134">
        <v>133</v>
      </c>
      <c r="AF134">
        <v>69</v>
      </c>
      <c r="AG134">
        <v>20</v>
      </c>
      <c r="AH134">
        <v>13</v>
      </c>
      <c r="AI134">
        <v>217</v>
      </c>
      <c r="AJ134">
        <v>108</v>
      </c>
      <c r="AK134">
        <v>50</v>
      </c>
      <c r="AL134">
        <v>75</v>
      </c>
      <c r="AM134">
        <v>38</v>
      </c>
      <c r="AN134">
        <v>1</v>
      </c>
      <c r="AP134" s="5">
        <v>75</v>
      </c>
      <c r="AQ134" s="5">
        <v>13</v>
      </c>
      <c r="AR134" s="5">
        <v>11</v>
      </c>
      <c r="AS134" s="5">
        <v>1</v>
      </c>
      <c r="AT134" s="5">
        <v>14</v>
      </c>
      <c r="AU134">
        <v>56</v>
      </c>
    </row>
    <row r="135" spans="1:43" ht="12.75">
      <c r="A135" s="1" t="s">
        <v>199</v>
      </c>
      <c r="B135" s="50">
        <v>0.28</v>
      </c>
      <c r="C135" s="9">
        <v>0.21</v>
      </c>
      <c r="D135" s="51">
        <v>0.03</v>
      </c>
      <c r="E135" s="51">
        <v>0.36</v>
      </c>
      <c r="F135" s="51">
        <v>0.34</v>
      </c>
      <c r="G135" s="51">
        <v>0.21</v>
      </c>
      <c r="H135" s="33">
        <v>0.16137708445400753</v>
      </c>
      <c r="I135" s="33">
        <v>0.3575685339690107</v>
      </c>
      <c r="J135" s="33">
        <f>K135*10/K$4</f>
        <v>0.1713796058269066</v>
      </c>
      <c r="K135" s="52">
        <f>SUM(M135:AU135)</f>
        <v>6</v>
      </c>
      <c r="L135" s="18">
        <f>COUNTA(M135:AU135)</f>
        <v>5</v>
      </c>
      <c r="M135" s="46"/>
      <c r="N135" s="46"/>
      <c r="O135" s="6"/>
      <c r="P135" s="58"/>
      <c r="Q135" s="58"/>
      <c r="R135" s="58"/>
      <c r="S135" s="58"/>
      <c r="T135" s="58"/>
      <c r="U135" s="58"/>
      <c r="AC135">
        <v>1</v>
      </c>
      <c r="AD135">
        <v>1</v>
      </c>
      <c r="AL135">
        <v>1</v>
      </c>
      <c r="AP135" s="5">
        <v>2</v>
      </c>
      <c r="AQ135" s="5">
        <v>1</v>
      </c>
    </row>
    <row r="136" spans="1:47" ht="12.75">
      <c r="A136" s="1" t="s">
        <v>200</v>
      </c>
      <c r="B136" s="19">
        <f>SUM(B5:B135)</f>
        <v>451.69</v>
      </c>
      <c r="C136" s="19">
        <f>SUM(C5:C135)</f>
        <v>382.3700000000001</v>
      </c>
      <c r="D136" s="19">
        <f>SUM(D5:D135)</f>
        <v>655.2999999999996</v>
      </c>
      <c r="E136" s="19">
        <f>SUM(E5:E135)</f>
        <v>464.93</v>
      </c>
      <c r="F136" s="19">
        <f>SUM(F5:F135)</f>
        <v>855.9200000000002</v>
      </c>
      <c r="G136" s="19">
        <f>SUM(G5:G135)</f>
        <v>435.86</v>
      </c>
      <c r="H136" s="19">
        <f>SUM(H5:H135)</f>
        <v>525.228262506724</v>
      </c>
      <c r="I136" s="19">
        <v>665.9912594358362</v>
      </c>
      <c r="J136" s="23">
        <f>K136*10/K$4</f>
        <v>915.2527849185947</v>
      </c>
      <c r="K136" s="59">
        <f>SUM(K5:K135)</f>
        <v>32043</v>
      </c>
      <c r="L136" s="60"/>
      <c r="M136" s="56">
        <f>SUM(M5:M135)</f>
        <v>767</v>
      </c>
      <c r="N136" s="56">
        <f>SUM(N5:N135)</f>
        <v>132</v>
      </c>
      <c r="O136" s="56">
        <f>SUM(O5:O135)</f>
        <v>2088</v>
      </c>
      <c r="P136" s="56">
        <f>SUM(P5:P135)</f>
        <v>329</v>
      </c>
      <c r="Q136" s="56">
        <f>SUM(Q5:Q135)</f>
        <v>552</v>
      </c>
      <c r="R136" s="56">
        <f>SUM(R5:R135)</f>
        <v>816</v>
      </c>
      <c r="S136" s="56">
        <f>SUM(S5:S135)</f>
        <v>1190</v>
      </c>
      <c r="T136" s="56">
        <f>SUM(T5:T135)</f>
        <v>805</v>
      </c>
      <c r="U136" s="56">
        <f>SUM(U5:U135)</f>
        <v>362</v>
      </c>
      <c r="V136" s="56">
        <f>SUM(V5:V135)</f>
        <v>698</v>
      </c>
      <c r="W136" s="56">
        <f>SUM(W5:W135)</f>
        <v>904</v>
      </c>
      <c r="X136" s="56">
        <f>SUM(X5:X135)</f>
        <v>431</v>
      </c>
      <c r="Y136" s="56">
        <f>SUM(Y5:Y135)</f>
        <v>764</v>
      </c>
      <c r="Z136" s="56">
        <f>SUM(Z5:Z135)</f>
        <v>1174</v>
      </c>
      <c r="AA136" s="6">
        <f>SUM(AA5:AA135)</f>
        <v>889</v>
      </c>
      <c r="AB136" s="6">
        <f>SUM(AB5:AB135)</f>
        <v>127</v>
      </c>
      <c r="AC136" s="56">
        <f>SUM(AC5:AC135)</f>
        <v>815</v>
      </c>
      <c r="AD136" s="56">
        <f>SUM(AD5:AD135)</f>
        <v>429</v>
      </c>
      <c r="AE136" s="56">
        <f>SUM(AE5:AE135)</f>
        <v>919</v>
      </c>
      <c r="AF136" s="56">
        <f>SUM(AF5:AF135)</f>
        <v>1537</v>
      </c>
      <c r="AG136" s="56">
        <f>SUM(AG5:AG135)</f>
        <v>1802</v>
      </c>
      <c r="AH136" s="56">
        <f>SUM(AH5:AH135)</f>
        <v>1700</v>
      </c>
      <c r="AI136" s="56">
        <f>SUM(AI5:AI135)</f>
        <v>823</v>
      </c>
      <c r="AJ136" s="56">
        <f>SUM(AJ5:AJ135)</f>
        <v>2099</v>
      </c>
      <c r="AK136" s="56">
        <f>SUM(AK5:AK135)</f>
        <v>338</v>
      </c>
      <c r="AL136" s="56">
        <f>SUM(AL5:AL135)</f>
        <v>732</v>
      </c>
      <c r="AM136" s="56">
        <f>SUM(AM5:AM135)</f>
        <v>375</v>
      </c>
      <c r="AN136" s="56">
        <f>SUM(AN5:AN135)</f>
        <v>277</v>
      </c>
      <c r="AO136" s="56">
        <f>SUM(AO5:AO135)</f>
        <v>245</v>
      </c>
      <c r="AP136" s="56">
        <f>SUM(AP5:AP135)</f>
        <v>2723</v>
      </c>
      <c r="AQ136" s="56">
        <f>SUM(AQ5:AQ135)</f>
        <v>1956</v>
      </c>
      <c r="AR136" s="56">
        <f>SUM(AR5:AR135)</f>
        <v>1003</v>
      </c>
      <c r="AS136" s="56">
        <f>SUM(AS5:AS135)</f>
        <v>303</v>
      </c>
      <c r="AT136" s="56">
        <f>SUM(AT5:AT135)</f>
        <v>1703</v>
      </c>
      <c r="AU136" s="56">
        <f>SUM(AU5:AU135)</f>
        <v>236</v>
      </c>
    </row>
    <row r="137" spans="1:47" ht="12.75">
      <c r="A137" s="1" t="s">
        <v>201</v>
      </c>
      <c r="C137" s="61">
        <f>COUNTA(C5:C135)</f>
        <v>92</v>
      </c>
      <c r="D137" s="61">
        <f>COUNTA(D5:D135)</f>
        <v>90</v>
      </c>
      <c r="E137" s="61">
        <f>COUNTA(E5:E135)</f>
        <v>87</v>
      </c>
      <c r="F137" s="61">
        <f>COUNTA(F5:F135)</f>
        <v>90</v>
      </c>
      <c r="G137" s="61">
        <f>COUNTA(G5:G135)</f>
        <v>92</v>
      </c>
      <c r="H137" s="61">
        <f>COUNTA(H5:H135)</f>
        <v>94</v>
      </c>
      <c r="I137" s="61">
        <f>COUNTA(I5:I135)</f>
        <v>81</v>
      </c>
      <c r="J137" s="62">
        <f>COUNTIF(J5:J136,"&gt;0")</f>
        <v>91</v>
      </c>
      <c r="K137" s="63">
        <f>COUNTIF(K5:K136,"&gt;0")</f>
        <v>91</v>
      </c>
      <c r="L137" s="18"/>
      <c r="M137" s="56">
        <f>COUNTA(M5:M135)</f>
        <v>35</v>
      </c>
      <c r="N137" s="56">
        <f>COUNTA(N5:N135)</f>
        <v>13</v>
      </c>
      <c r="O137" s="56">
        <f>COUNTA(O5:O135)</f>
        <v>52</v>
      </c>
      <c r="P137" s="56">
        <f>COUNTA(P5:P135)</f>
        <v>23</v>
      </c>
      <c r="Q137" s="56">
        <f>COUNTA(Q5:Q135)</f>
        <v>32</v>
      </c>
      <c r="R137" s="56">
        <f>COUNTA(R5:R135)</f>
        <v>32</v>
      </c>
      <c r="S137" s="56">
        <f>COUNTA(S5:S135)</f>
        <v>31</v>
      </c>
      <c r="T137" s="56">
        <f>COUNTA(T5:T135)</f>
        <v>23</v>
      </c>
      <c r="U137" s="56">
        <f>COUNTA(U5:U135)</f>
        <v>21</v>
      </c>
      <c r="V137" s="56">
        <f>COUNTA(V5:V135)</f>
        <v>28</v>
      </c>
      <c r="W137" s="56">
        <f>COUNTA(W5:W135)</f>
        <v>28</v>
      </c>
      <c r="X137" s="56">
        <f>COUNTA(X5:X135)</f>
        <v>23</v>
      </c>
      <c r="Y137" s="56">
        <f>COUNTA(Y5:Y135)</f>
        <v>31</v>
      </c>
      <c r="Z137" s="56">
        <f>COUNTA(Z5:Z135)</f>
        <v>48</v>
      </c>
      <c r="AA137" s="56">
        <f>COUNTA(AA5:AA135)</f>
        <v>39</v>
      </c>
      <c r="AB137" s="56">
        <f>COUNTA(AB5:AB135)</f>
        <v>26</v>
      </c>
      <c r="AC137" s="56">
        <f>COUNTA(AC5:AC135)</f>
        <v>47</v>
      </c>
      <c r="AD137" s="56">
        <f>COUNTA(AD5:AD135)</f>
        <v>28</v>
      </c>
      <c r="AE137" s="56">
        <f>COUNTA(AE5:AE135)</f>
        <v>29</v>
      </c>
      <c r="AF137" s="56">
        <f>COUNTA(AF5:AF135)</f>
        <v>31</v>
      </c>
      <c r="AG137" s="56">
        <f>COUNTA(AG5:AG135)</f>
        <v>38</v>
      </c>
      <c r="AH137" s="56">
        <f>COUNTA(AH5:AH135)</f>
        <v>26</v>
      </c>
      <c r="AI137" s="56">
        <f>COUNTA(AI5:AI135)</f>
        <v>21</v>
      </c>
      <c r="AJ137" s="56">
        <f>COUNTA(AJ5:AJ135)</f>
        <v>47</v>
      </c>
      <c r="AK137" s="56">
        <f>COUNTA(AK5:AK135)</f>
        <v>27</v>
      </c>
      <c r="AL137" s="56">
        <f>COUNTA(AL5:AL135)</f>
        <v>50</v>
      </c>
      <c r="AM137" s="56">
        <f>COUNTA(AM5:AM135)</f>
        <v>35</v>
      </c>
      <c r="AN137" s="56">
        <f>COUNTA(AN5:AN135)</f>
        <v>13</v>
      </c>
      <c r="AO137" s="56">
        <f>COUNTA(AO5:AO135)</f>
        <v>17</v>
      </c>
      <c r="AP137" s="56">
        <f>COUNTA(AP5:AP135)</f>
        <v>47</v>
      </c>
      <c r="AQ137" s="56">
        <f>COUNTA(AQ5:AQ135)</f>
        <v>44</v>
      </c>
      <c r="AR137" s="56">
        <f>COUNTA(AR5:AR135)</f>
        <v>38</v>
      </c>
      <c r="AS137" s="56">
        <f>COUNTA(AS5:AS135)</f>
        <v>18</v>
      </c>
      <c r="AT137" s="56">
        <f>COUNTA(AT5:AT135)</f>
        <v>33</v>
      </c>
      <c r="AU137" s="56">
        <f>COUNTA(AU5:AU135)</f>
        <v>20</v>
      </c>
    </row>
    <row r="138" spans="1:12" ht="12.75">
      <c r="A138" s="1">
        <f>COUNTA(A5:A135)</f>
        <v>131</v>
      </c>
      <c r="L138" s="64">
        <f>AVERAGE(M137:AU137)</f>
        <v>31.257142857142856</v>
      </c>
    </row>
    <row r="139" ht="12.75">
      <c r="L139" s="65" t="s">
        <v>202</v>
      </c>
    </row>
  </sheetData>
  <mergeCells count="1">
    <mergeCell ref="B2:H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F22" sqref="F22"/>
    </sheetView>
  </sheetViews>
  <sheetFormatPr defaultColWidth="9.140625" defaultRowHeight="12.75"/>
  <cols>
    <col min="1" max="1" width="12.140625" style="0" customWidth="1"/>
  </cols>
  <sheetData>
    <row r="1" ht="12.75">
      <c r="A1" s="5" t="s">
        <v>203</v>
      </c>
    </row>
    <row r="2" ht="12.75">
      <c r="A2" t="s">
        <v>204</v>
      </c>
    </row>
    <row r="3" spans="1:4" ht="12.75">
      <c r="A3" t="s">
        <v>205</v>
      </c>
      <c r="B3" t="s">
        <v>206</v>
      </c>
      <c r="D3" t="s">
        <v>207</v>
      </c>
    </row>
    <row r="4" spans="1:4" ht="12.75">
      <c r="A4" t="s">
        <v>208</v>
      </c>
      <c r="B4" t="s">
        <v>5</v>
      </c>
      <c r="D4" t="s">
        <v>209</v>
      </c>
    </row>
    <row r="5" spans="1:4" ht="12.75">
      <c r="A5" t="s">
        <v>210</v>
      </c>
      <c r="B5" t="s">
        <v>6</v>
      </c>
      <c r="D5" t="s">
        <v>211</v>
      </c>
    </row>
    <row r="6" spans="1:4" ht="12.75">
      <c r="A6" t="s">
        <v>212</v>
      </c>
      <c r="B6" t="s">
        <v>7</v>
      </c>
      <c r="D6" t="s">
        <v>211</v>
      </c>
    </row>
    <row r="7" spans="1:4" ht="12.75">
      <c r="A7" t="s">
        <v>212</v>
      </c>
      <c r="B7" t="s">
        <v>8</v>
      </c>
      <c r="D7" t="s">
        <v>213</v>
      </c>
    </row>
    <row r="8" spans="1:4" ht="12.75">
      <c r="A8" t="s">
        <v>214</v>
      </c>
      <c r="B8" t="s">
        <v>9</v>
      </c>
      <c r="D8" t="s">
        <v>215</v>
      </c>
    </row>
    <row r="9" spans="1:4" ht="12.75">
      <c r="A9" t="s">
        <v>214</v>
      </c>
      <c r="B9" t="s">
        <v>10</v>
      </c>
      <c r="D9" t="s">
        <v>207</v>
      </c>
    </row>
    <row r="10" spans="1:4" ht="12.75">
      <c r="A10" t="s">
        <v>216</v>
      </c>
      <c r="B10" t="s">
        <v>11</v>
      </c>
      <c r="D10" t="s">
        <v>217</v>
      </c>
    </row>
    <row r="11" spans="1:4" ht="12.75">
      <c r="A11" t="s">
        <v>218</v>
      </c>
      <c r="B11" t="s">
        <v>12</v>
      </c>
      <c r="D11" t="s">
        <v>219</v>
      </c>
    </row>
    <row r="12" spans="1:4" ht="12.75">
      <c r="A12" t="s">
        <v>220</v>
      </c>
      <c r="B12" t="s">
        <v>13</v>
      </c>
      <c r="D12" t="s">
        <v>221</v>
      </c>
    </row>
    <row r="13" spans="1:4" ht="12.75">
      <c r="A13" t="s">
        <v>222</v>
      </c>
      <c r="B13" t="s">
        <v>14</v>
      </c>
      <c r="D13" t="s">
        <v>223</v>
      </c>
    </row>
    <row r="14" spans="1:4" ht="12.75">
      <c r="A14" t="s">
        <v>222</v>
      </c>
      <c r="B14" t="s">
        <v>15</v>
      </c>
      <c r="D14" t="s">
        <v>223</v>
      </c>
    </row>
    <row r="15" spans="1:4" ht="12.75">
      <c r="A15" t="s">
        <v>224</v>
      </c>
      <c r="B15" t="s">
        <v>16</v>
      </c>
      <c r="D15" t="s">
        <v>225</v>
      </c>
    </row>
    <row r="16" spans="1:4" ht="12.75">
      <c r="A16" t="s">
        <v>226</v>
      </c>
      <c r="B16" t="s">
        <v>17</v>
      </c>
      <c r="D16" t="s">
        <v>227</v>
      </c>
    </row>
    <row r="17" spans="1:4" ht="12.75">
      <c r="A17" t="s">
        <v>226</v>
      </c>
      <c r="B17" t="s">
        <v>18</v>
      </c>
      <c r="D17" t="s">
        <v>228</v>
      </c>
    </row>
    <row r="18" spans="1:4" ht="12.75">
      <c r="A18" t="s">
        <v>226</v>
      </c>
      <c r="B18" t="s">
        <v>19</v>
      </c>
      <c r="D18" t="s">
        <v>227</v>
      </c>
    </row>
    <row r="19" spans="1:4" ht="12.75">
      <c r="A19" t="s">
        <v>229</v>
      </c>
      <c r="B19" t="s">
        <v>20</v>
      </c>
      <c r="D19" t="s">
        <v>230</v>
      </c>
    </row>
    <row r="20" spans="1:4" ht="12.75">
      <c r="A20" t="s">
        <v>231</v>
      </c>
      <c r="B20" t="s">
        <v>21</v>
      </c>
      <c r="D20" t="s">
        <v>232</v>
      </c>
    </row>
    <row r="21" spans="1:4" ht="12.75">
      <c r="A21" t="s">
        <v>233</v>
      </c>
      <c r="B21" t="s">
        <v>22</v>
      </c>
      <c r="D21" t="s">
        <v>234</v>
      </c>
    </row>
    <row r="22" spans="1:4" ht="12.75">
      <c r="A22" t="s">
        <v>235</v>
      </c>
      <c r="B22" t="s">
        <v>23</v>
      </c>
      <c r="D22" t="s">
        <v>236</v>
      </c>
    </row>
    <row r="23" spans="1:4" ht="12.75">
      <c r="A23" t="s">
        <v>235</v>
      </c>
      <c r="B23" t="s">
        <v>25</v>
      </c>
      <c r="D23" t="s">
        <v>236</v>
      </c>
    </row>
    <row r="24" spans="1:4" ht="12.75">
      <c r="A24" t="s">
        <v>235</v>
      </c>
      <c r="B24" t="s">
        <v>24</v>
      </c>
      <c r="D24" t="s">
        <v>237</v>
      </c>
    </row>
    <row r="25" spans="1:4" ht="12.75">
      <c r="A25" t="s">
        <v>238</v>
      </c>
      <c r="B25" t="s">
        <v>26</v>
      </c>
      <c r="D25" t="s">
        <v>239</v>
      </c>
    </row>
    <row r="26" spans="1:4" ht="12.75">
      <c r="A26" t="s">
        <v>240</v>
      </c>
      <c r="B26" t="s">
        <v>27</v>
      </c>
      <c r="D26" t="s">
        <v>241</v>
      </c>
    </row>
    <row r="27" spans="1:4" ht="12.75">
      <c r="A27" t="s">
        <v>240</v>
      </c>
      <c r="B27" t="s">
        <v>28</v>
      </c>
      <c r="D27" t="s">
        <v>209</v>
      </c>
    </row>
    <row r="28" spans="1:4" ht="12.75">
      <c r="A28" t="s">
        <v>240</v>
      </c>
      <c r="B28" t="s">
        <v>29</v>
      </c>
      <c r="D28" t="s">
        <v>230</v>
      </c>
    </row>
    <row r="29" spans="1:4" ht="12.75">
      <c r="A29" t="s">
        <v>240</v>
      </c>
      <c r="B29" t="s">
        <v>30</v>
      </c>
      <c r="D29" t="s">
        <v>242</v>
      </c>
    </row>
    <row r="30" spans="1:4" ht="12.75">
      <c r="A30" t="s">
        <v>243</v>
      </c>
      <c r="B30" t="s">
        <v>31</v>
      </c>
      <c r="D30" t="s">
        <v>244</v>
      </c>
    </row>
    <row r="31" spans="1:4" ht="12.75">
      <c r="A31" t="s">
        <v>243</v>
      </c>
      <c r="B31" t="s">
        <v>32</v>
      </c>
      <c r="D31" t="s">
        <v>245</v>
      </c>
    </row>
    <row r="32" spans="1:4" ht="12.75">
      <c r="A32" t="s">
        <v>243</v>
      </c>
      <c r="B32" t="s">
        <v>33</v>
      </c>
      <c r="D32" t="s">
        <v>246</v>
      </c>
    </row>
    <row r="33" spans="1:4" ht="12.75">
      <c r="A33" t="s">
        <v>243</v>
      </c>
      <c r="B33" t="s">
        <v>247</v>
      </c>
      <c r="D33" t="s">
        <v>248</v>
      </c>
    </row>
    <row r="34" spans="1:4" ht="12.75">
      <c r="A34" t="s">
        <v>243</v>
      </c>
      <c r="B34" t="s">
        <v>247</v>
      </c>
      <c r="D34" t="s">
        <v>248</v>
      </c>
    </row>
    <row r="35" spans="1:4" ht="12.75">
      <c r="A35" t="s">
        <v>243</v>
      </c>
      <c r="B35" t="s">
        <v>36</v>
      </c>
      <c r="D35" t="s">
        <v>244</v>
      </c>
    </row>
    <row r="36" spans="1:4" ht="12.75">
      <c r="A36" t="s">
        <v>249</v>
      </c>
      <c r="B36" t="s">
        <v>37</v>
      </c>
      <c r="D36" t="s">
        <v>250</v>
      </c>
    </row>
    <row r="37" spans="1:4" ht="12.75">
      <c r="A37" t="s">
        <v>251</v>
      </c>
      <c r="B37" t="s">
        <v>38</v>
      </c>
      <c r="D37" t="s">
        <v>223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Esko Gustafsson</cp:lastModifiedBy>
  <cp:lastPrinted>2003-03-12T06:31:54Z</cp:lastPrinted>
  <dcterms:created xsi:type="dcterms:W3CDTF">2003-02-25T10:48:46Z</dcterms:created>
  <dcterms:modified xsi:type="dcterms:W3CDTF">2006-01-10T19:21:10Z</dcterms:modified>
  <cp:category/>
  <cp:version/>
  <cp:contentType/>
  <cp:contentStatus/>
  <cp:revision>1</cp:revision>
</cp:coreProperties>
</file>